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6\"/>
    </mc:Choice>
  </mc:AlternateContent>
  <xr:revisionPtr revIDLastSave="0" documentId="8_{C491E8AC-384D-4877-BC8E-3EC06BF76F2A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2017-02-0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" l="1"/>
  <c r="E15" i="1"/>
  <c r="F21" i="1" l="1"/>
  <c r="G21" i="1"/>
  <c r="H21" i="1"/>
  <c r="I21" i="1"/>
  <c r="J21" i="1"/>
  <c r="K21" i="1"/>
  <c r="E19" i="1"/>
  <c r="E20" i="1"/>
  <c r="E21" i="1" l="1"/>
  <c r="E17" i="1"/>
  <c r="E18" i="1"/>
</calcChain>
</file>

<file path=xl/sharedStrings.xml><?xml version="1.0" encoding="utf-8"?>
<sst xmlns="http://schemas.openxmlformats.org/spreadsheetml/2006/main" count="46" uniqueCount="38">
  <si>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</si>
  <si>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</si>
  <si>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</si>
  <si>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</si>
  <si>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</si>
  <si>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</si>
  <si>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</si>
  <si>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</si>
  <si>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</si>
  <si>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</si>
  <si>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</si>
  <si>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</si>
  <si>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</si>
  <si>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</si>
  <si>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</si>
  <si>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</si>
  <si>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</si>
  <si>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</si>
  <si>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</si>
  <si>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</si>
  <si>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</si>
  <si>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Valstybės įmonė Lietuvos oro uostai</t>
  </si>
  <si>
    <t>Vilniaus oro uosto orlaivių kilimo ir tūpimo tako bei signalinės žiburių sistemos rekonstravimas, gerinant skrydžių saugos sąlygas</t>
  </si>
  <si>
    <t>Projektų parengtumo reikalavimai ir kita reikalinga informacija (jei taikoma)</t>
  </si>
  <si>
    <t>06.1.1-TID-V-506 „APLINKOSAUGOS IR SKRYDŽIŲ SAUGOS TOBULINIMAS TARPTAUTINIUOSE ORO UOSTUOSE“</t>
  </si>
  <si>
    <t>2.</t>
  </si>
  <si>
    <t>Vilniaus oro uosto triukšmo monitoringo sistemos modernizavimas</t>
  </si>
  <si>
    <t>Viešieji pirkimai įrangai įsigyti – iki 2018 m. liepos mėn.</t>
  </si>
  <si>
    <t>3.</t>
  </si>
  <si>
    <t>4.</t>
  </si>
  <si>
    <t>Riedėjimo tako F rekonstrukcija, įskaitant jo platinimą ir ilginimą</t>
  </si>
  <si>
    <t>Projektas turi atitikti parengtumo reikalavimus, nurodytus priemonės 06.1.1-TID-V-506 „Aplinkosaugos ir skrydžių saugos tobulinimas tarptautiniuose oro uostuose“ projektų finansavimo sąlygų aprašo, patvirtinto LR susisiekimo ministro 2016-09-16 įsakymu Nr. 3-303(1.5 E), 23 punkte.</t>
  </si>
  <si>
    <t>Naujo riedėjimo tako „Z“ statyba</t>
  </si>
  <si>
    <t>5.</t>
  </si>
  <si>
    <t>6.</t>
  </si>
  <si>
    <t>Šiaurinio perono rekonstrukcija ir plėtimas (esamas perono pajėgumas bus padidintas iš viso 8 oraivių stovėjimo aikštelėms)</t>
  </si>
  <si>
    <t>PATVIRTINTA
Lietuvos Respublikos susisiekimo ministro 
2017 m. vasario 22 d. įsakymu Nr. 3-72
(Lietuvos Respublikos susisiekimo ministro 
2019 m. spalio         d. įsakymo Nr.                     redakcija)</t>
  </si>
  <si>
    <t>Esamų kilimo ir tūpimo takų „A“ ir „B“ rekonstrukcija siekiant padidinti keliamąją galią; naujų signalinių žiburių įrengimas, gruntinių vandenų ir nuotekų surinkimo sistemų tobulinimas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</si>
</sst>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0061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1" fillId="0" borderId="0"/>
    <xf numFmtId="0" fontId="2" fillId="0" borderId="0"/>
  </cellStyleXfs>
  <cellXfs count="68">
    <xf numFmtId="0" fontId="0" fillId="0" borderId="0" xfId="0"/>
    <xf numFmtId="0" fontId="3" fillId="0" borderId="0" xfId="2" applyFont="1"/>
    <xf numFmtId="0" fontId="3" fillId="0" borderId="1" xfId="2" applyFont="1" applyBorder="1" applyAlignment="1">
      <alignment horizontal="center" vertical="center" wrapText="1"/>
    </xf>
    <xf numFmtId="0" fontId="3" fillId="0" borderId="0" xfId="0" applyFont="1"/>
    <xf numFmtId="0" fontId="3" fillId="0" borderId="2" xfId="2" applyFont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2" applyFont="1" applyAlignment="1">
      <alignment wrapText="1"/>
    </xf>
    <xf numFmtId="0" fontId="4" fillId="0" borderId="0" xfId="2" applyFont="1" applyAlignment="1">
      <alignment horizontal="right" vertical="top" wrapText="1"/>
    </xf>
    <xf numFmtId="0" fontId="4" fillId="0" borderId="0" xfId="2" applyFont="1" applyBorder="1" applyAlignment="1">
      <alignment horizontal="right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0" fontId="5" fillId="0" borderId="0" xfId="2" applyFont="1" applyBorder="1" applyAlignment="1">
      <alignment horizontal="right" vertical="center"/>
    </xf>
    <xf numFmtId="4" fontId="5" fillId="0" borderId="0" xfId="2" applyNumberFormat="1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3" fillId="0" borderId="0" xfId="0" applyFont="1" applyFill="1"/>
    <xf numFmtId="0" fontId="4" fillId="0" borderId="0" xfId="2" applyFont="1" applyFill="1" applyAlignment="1">
      <alignment wrapText="1"/>
    </xf>
    <xf numFmtId="0" fontId="3" fillId="0" borderId="0" xfId="2" applyFont="1" applyFill="1"/>
    <xf numFmtId="0" fontId="5" fillId="0" borderId="0" xfId="2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 applyProtection="1">
      <alignment horizontal="left" vertical="center" wrapText="1"/>
      <protection locked="0"/>
    </xf>
    <xf numFmtId="0" fontId="3" fillId="0" borderId="3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5" fillId="0" borderId="1" xfId="2" applyNumberFormat="1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center" vertical="center" wrapText="1"/>
    </xf>
    <xf numFmtId="4" fontId="3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right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8" xfId="2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3" fillId="0" borderId="8" xfId="1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3" fillId="4" borderId="6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" fontId="3" fillId="4" borderId="8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/>
    </xf>
    <xf numFmtId="0" fontId="5" fillId="0" borderId="0" xfId="2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2" applyFont="1" applyAlignment="1">
      <alignment horizontal="right" wrapText="1"/>
    </xf>
    <xf numFmtId="4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14" fontId="7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2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left" vertical="center" wrapText="1"/>
    </xf>
    <xf numFmtId="4" fontId="3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4" fontId="3" fillId="0" borderId="6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6" xfId="2" applyNumberFormat="1" applyFont="1" applyFill="1" applyBorder="1" applyAlignment="1" applyProtection="1">
      <alignment horizontal="center" vertical="center" wrapText="1"/>
      <protection locked="0"/>
    </xf>
  </cellXfs>
  <cellStyles count="4">
    <cellStyle name="Geras" xfId="1" builtinId="26"/>
    <cellStyle name="Įprastas" xfId="0" builtinId="0"/>
    <cellStyle name="Įprastas 2" xfId="2" xr:uid="{00000000-0005-0000-0000-000002000000}"/>
    <cellStyle name="Normal_Priedas_6_registracijos_zurnalas_04100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4"/>
  <sheetViews>
    <sheetView tabSelected="1" view="pageBreakPreview" topLeftCell="A17" zoomScaleNormal="100" zoomScaleSheetLayoutView="100" workbookViewId="0">
      <selection activeCell="D20" sqref="D20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28515625" style="18" customWidth="1"/>
    <col min="4" max="4" width="32.42578125" style="18" customWidth="1"/>
    <col min="5" max="5" width="18.140625" style="3" customWidth="1"/>
    <col min="6" max="6" width="16.5703125" style="3" customWidth="1"/>
    <col min="7" max="7" width="13.140625" style="3" customWidth="1"/>
    <col min="8" max="8" width="14.140625" style="3" customWidth="1"/>
    <col min="9" max="9" width="15" style="3" customWidth="1"/>
    <col min="10" max="10" width="9.7109375" style="3" customWidth="1"/>
    <col min="11" max="11" width="15.28515625" style="3" bestFit="1" customWidth="1"/>
    <col min="12" max="12" width="18.28515625" style="3" customWidth="1"/>
    <col min="13" max="13" width="39.28515625" style="3" customWidth="1"/>
    <col min="14" max="14" width="9.140625" style="16"/>
    <col min="15" max="16" width="9.140625" style="3"/>
    <col min="17" max="17" width="47.85546875" style="3" customWidth="1"/>
    <col min="18" max="16384" width="9.140625" style="3"/>
  </cols>
  <sheetData>
    <row r="1" spans="2:14" ht="99" customHeight="1" x14ac:dyDescent="0.25">
      <c r="L1" s="54" t="s">
        <v>36</v>
      </c>
      <c r="M1" s="55"/>
    </row>
    <row r="2" spans="2:14" ht="19.5" customHeight="1" x14ac:dyDescent="0.25">
      <c r="B2" s="56" t="s">
        <v>20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2:14" ht="19.5" customHeight="1" x14ac:dyDescent="0.25">
      <c r="B3" s="56" t="s">
        <v>24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2:14" ht="19.5" customHeight="1" x14ac:dyDescent="0.25">
      <c r="B4" s="56" t="s">
        <v>19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2:14" ht="11.25" customHeight="1" x14ac:dyDescent="0.25">
      <c r="B5" s="7"/>
      <c r="C5" s="19"/>
      <c r="D5" s="19"/>
      <c r="E5" s="7"/>
      <c r="F5" s="58"/>
      <c r="G5" s="58"/>
      <c r="H5" s="58"/>
      <c r="I5" s="58"/>
      <c r="J5" s="58"/>
      <c r="K5" s="58"/>
      <c r="L5" s="7"/>
      <c r="M5" s="8"/>
    </row>
    <row r="6" spans="2:14" ht="21.75" customHeight="1" x14ac:dyDescent="0.25">
      <c r="B6" s="1"/>
      <c r="C6" s="20"/>
      <c r="D6" s="20"/>
      <c r="E6" s="9"/>
      <c r="F6" s="9"/>
      <c r="G6" s="9"/>
      <c r="H6" s="9"/>
      <c r="I6" s="1"/>
      <c r="J6" s="1"/>
      <c r="K6" s="1"/>
      <c r="L6" s="1"/>
      <c r="M6" s="1"/>
    </row>
    <row r="7" spans="2:14" ht="15" customHeight="1" x14ac:dyDescent="0.25">
      <c r="B7" s="35" t="s">
        <v>0</v>
      </c>
      <c r="C7" s="40" t="s">
        <v>5</v>
      </c>
      <c r="D7" s="40" t="s">
        <v>17</v>
      </c>
      <c r="E7" s="41" t="s">
        <v>11</v>
      </c>
      <c r="F7" s="42"/>
      <c r="G7" s="42"/>
      <c r="H7" s="42"/>
      <c r="I7" s="42"/>
      <c r="J7" s="42"/>
      <c r="K7" s="43"/>
      <c r="L7" s="35" t="s">
        <v>6</v>
      </c>
      <c r="M7" s="37" t="s">
        <v>23</v>
      </c>
    </row>
    <row r="8" spans="2:14" ht="37.5" customHeight="1" x14ac:dyDescent="0.25">
      <c r="B8" s="35"/>
      <c r="C8" s="40"/>
      <c r="D8" s="40"/>
      <c r="E8" s="37" t="s">
        <v>8</v>
      </c>
      <c r="F8" s="35" t="s">
        <v>3</v>
      </c>
      <c r="G8" s="35"/>
      <c r="H8" s="32" t="s">
        <v>1</v>
      </c>
      <c r="I8" s="33"/>
      <c r="J8" s="33"/>
      <c r="K8" s="34"/>
      <c r="L8" s="35"/>
      <c r="M8" s="38"/>
    </row>
    <row r="9" spans="2:14" ht="23.25" customHeight="1" x14ac:dyDescent="0.25">
      <c r="B9" s="35"/>
      <c r="C9" s="40"/>
      <c r="D9" s="40"/>
      <c r="E9" s="38"/>
      <c r="F9" s="35" t="s">
        <v>9</v>
      </c>
      <c r="G9" s="32" t="s">
        <v>4</v>
      </c>
      <c r="H9" s="33"/>
      <c r="I9" s="33"/>
      <c r="J9" s="33"/>
      <c r="K9" s="34"/>
      <c r="L9" s="35"/>
      <c r="M9" s="38"/>
    </row>
    <row r="10" spans="2:14" ht="23.25" customHeight="1" x14ac:dyDescent="0.25">
      <c r="B10" s="35"/>
      <c r="C10" s="40"/>
      <c r="D10" s="40"/>
      <c r="E10" s="38"/>
      <c r="F10" s="35"/>
      <c r="G10" s="37" t="s">
        <v>7</v>
      </c>
      <c r="H10" s="32" t="s">
        <v>12</v>
      </c>
      <c r="I10" s="33"/>
      <c r="J10" s="33"/>
      <c r="K10" s="34"/>
      <c r="L10" s="35"/>
      <c r="M10" s="38"/>
    </row>
    <row r="11" spans="2:14" ht="79.5" customHeight="1" x14ac:dyDescent="0.25">
      <c r="B11" s="35"/>
      <c r="C11" s="40"/>
      <c r="D11" s="40"/>
      <c r="E11" s="39"/>
      <c r="F11" s="35"/>
      <c r="G11" s="39"/>
      <c r="H11" s="4" t="s">
        <v>14</v>
      </c>
      <c r="I11" s="2" t="s">
        <v>15</v>
      </c>
      <c r="J11" s="2" t="s">
        <v>16</v>
      </c>
      <c r="K11" s="2" t="s">
        <v>10</v>
      </c>
      <c r="L11" s="35"/>
      <c r="M11" s="39"/>
    </row>
    <row r="12" spans="2:14" ht="27.75" customHeight="1" x14ac:dyDescent="0.25">
      <c r="B12" s="5">
        <v>1</v>
      </c>
      <c r="C12" s="5">
        <v>2</v>
      </c>
      <c r="D12" s="5">
        <v>3</v>
      </c>
      <c r="E12" s="28">
        <v>4</v>
      </c>
      <c r="F12" s="28">
        <v>5</v>
      </c>
      <c r="G12" s="5">
        <v>6</v>
      </c>
      <c r="H12" s="5">
        <v>7</v>
      </c>
      <c r="I12" s="5">
        <v>8</v>
      </c>
      <c r="J12" s="5">
        <v>9</v>
      </c>
      <c r="K12" s="28">
        <v>10</v>
      </c>
      <c r="L12" s="5">
        <v>11</v>
      </c>
      <c r="M12" s="5">
        <v>12</v>
      </c>
    </row>
    <row r="13" spans="2:14" s="6" customFormat="1" ht="42" customHeight="1" x14ac:dyDescent="0.25">
      <c r="B13" s="44" t="s">
        <v>18</v>
      </c>
      <c r="C13" s="46" t="s">
        <v>21</v>
      </c>
      <c r="D13" s="48" t="s">
        <v>22</v>
      </c>
      <c r="E13" s="53">
        <f>SUM(F13:K14)</f>
        <v>19329012.729999997</v>
      </c>
      <c r="F13" s="64">
        <v>9567859.9399999995</v>
      </c>
      <c r="G13" s="50">
        <v>0</v>
      </c>
      <c r="H13" s="52">
        <v>0</v>
      </c>
      <c r="I13" s="53">
        <v>0</v>
      </c>
      <c r="J13" s="59">
        <v>0</v>
      </c>
      <c r="K13" s="53">
        <v>9761152.7899999991</v>
      </c>
      <c r="L13" s="67">
        <v>42825</v>
      </c>
      <c r="M13" s="44" t="s">
        <v>13</v>
      </c>
      <c r="N13" s="17"/>
    </row>
    <row r="14" spans="2:14" s="6" customFormat="1" ht="38.25" customHeight="1" x14ac:dyDescent="0.25">
      <c r="B14" s="45"/>
      <c r="C14" s="47"/>
      <c r="D14" s="49"/>
      <c r="E14" s="63"/>
      <c r="F14" s="65"/>
      <c r="G14" s="51"/>
      <c r="H14" s="45"/>
      <c r="I14" s="45"/>
      <c r="J14" s="49"/>
      <c r="K14" s="65"/>
      <c r="L14" s="51"/>
      <c r="M14" s="65"/>
      <c r="N14" s="17"/>
    </row>
    <row r="15" spans="2:14" s="6" customFormat="1" ht="39.75" customHeight="1" x14ac:dyDescent="0.25">
      <c r="B15" s="44" t="s">
        <v>25</v>
      </c>
      <c r="C15" s="46" t="s">
        <v>21</v>
      </c>
      <c r="D15" s="48" t="s">
        <v>26</v>
      </c>
      <c r="E15" s="53">
        <f>SUM(F15:K16)</f>
        <v>299526</v>
      </c>
      <c r="F15" s="64">
        <v>254597.1</v>
      </c>
      <c r="G15" s="66">
        <v>0</v>
      </c>
      <c r="H15" s="53">
        <v>0</v>
      </c>
      <c r="I15" s="53">
        <v>0</v>
      </c>
      <c r="J15" s="59">
        <v>0</v>
      </c>
      <c r="K15" s="53">
        <v>44928.9</v>
      </c>
      <c r="L15" s="60">
        <v>43315</v>
      </c>
      <c r="M15" s="61" t="s">
        <v>27</v>
      </c>
      <c r="N15" s="17"/>
    </row>
    <row r="16" spans="2:14" s="6" customFormat="1" ht="35.25" customHeight="1" x14ac:dyDescent="0.25">
      <c r="B16" s="45"/>
      <c r="C16" s="47"/>
      <c r="D16" s="49"/>
      <c r="E16" s="63"/>
      <c r="F16" s="65"/>
      <c r="G16" s="51"/>
      <c r="H16" s="45"/>
      <c r="I16" s="45"/>
      <c r="J16" s="49"/>
      <c r="K16" s="65"/>
      <c r="L16" s="51"/>
      <c r="M16" s="62"/>
      <c r="N16" s="17"/>
    </row>
    <row r="17" spans="2:14" s="6" customFormat="1" ht="131.25" customHeight="1" x14ac:dyDescent="0.25">
      <c r="B17" s="10" t="s">
        <v>28</v>
      </c>
      <c r="C17" s="25" t="s">
        <v>21</v>
      </c>
      <c r="D17" s="26" t="s">
        <v>30</v>
      </c>
      <c r="E17" s="29">
        <f t="shared" ref="E17:E20" si="0">SUM(F17:K17)</f>
        <v>9312000</v>
      </c>
      <c r="F17" s="30">
        <v>4609440</v>
      </c>
      <c r="G17" s="11">
        <v>0</v>
      </c>
      <c r="H17" s="11">
        <v>0</v>
      </c>
      <c r="I17" s="11">
        <v>0</v>
      </c>
      <c r="J17" s="11">
        <v>0</v>
      </c>
      <c r="K17" s="29">
        <v>4702560</v>
      </c>
      <c r="L17" s="23">
        <v>43952</v>
      </c>
      <c r="M17" s="24" t="s">
        <v>31</v>
      </c>
      <c r="N17" s="17"/>
    </row>
    <row r="18" spans="2:14" s="6" customFormat="1" ht="134.25" customHeight="1" x14ac:dyDescent="0.25">
      <c r="B18" s="10" t="s">
        <v>29</v>
      </c>
      <c r="C18" s="25" t="s">
        <v>21</v>
      </c>
      <c r="D18" s="26" t="s">
        <v>32</v>
      </c>
      <c r="E18" s="11">
        <f t="shared" si="0"/>
        <v>1917244</v>
      </c>
      <c r="F18" s="22">
        <v>949035.78</v>
      </c>
      <c r="G18" s="11">
        <v>0</v>
      </c>
      <c r="H18" s="11">
        <v>0</v>
      </c>
      <c r="I18" s="11">
        <v>0</v>
      </c>
      <c r="J18" s="11">
        <v>0</v>
      </c>
      <c r="K18" s="11">
        <v>968208.22</v>
      </c>
      <c r="L18" s="23">
        <v>43952</v>
      </c>
      <c r="M18" s="24" t="s">
        <v>31</v>
      </c>
      <c r="N18" s="17"/>
    </row>
    <row r="19" spans="2:14" s="6" customFormat="1" ht="134.25" customHeight="1" x14ac:dyDescent="0.25">
      <c r="B19" s="10" t="s">
        <v>33</v>
      </c>
      <c r="C19" s="25" t="s">
        <v>21</v>
      </c>
      <c r="D19" s="26" t="s">
        <v>35</v>
      </c>
      <c r="E19" s="11">
        <f t="shared" si="0"/>
        <v>17547000</v>
      </c>
      <c r="F19" s="22">
        <v>8685765</v>
      </c>
      <c r="G19" s="11">
        <v>0</v>
      </c>
      <c r="H19" s="11">
        <v>0</v>
      </c>
      <c r="I19" s="11">
        <v>0</v>
      </c>
      <c r="J19" s="11">
        <v>0</v>
      </c>
      <c r="K19" s="11">
        <v>8861235</v>
      </c>
      <c r="L19" s="23">
        <v>43941</v>
      </c>
      <c r="M19" s="24" t="s">
        <v>31</v>
      </c>
      <c r="N19" s="17"/>
    </row>
    <row r="20" spans="2:14" s="6" customFormat="1" ht="134.25" customHeight="1" x14ac:dyDescent="0.25">
      <c r="B20" s="10" t="s">
        <v>34</v>
      </c>
      <c r="C20" s="25" t="s">
        <v>21</v>
      </c>
      <c r="D20" s="26" t="s">
        <v>37</v>
      </c>
      <c r="E20" s="11">
        <f t="shared" si="0"/>
        <v>3462029</v>
      </c>
      <c r="F20" s="22">
        <v>1713704</v>
      </c>
      <c r="G20" s="11">
        <v>0</v>
      </c>
      <c r="H20" s="11">
        <v>0</v>
      </c>
      <c r="I20" s="11">
        <v>0</v>
      </c>
      <c r="J20" s="11">
        <v>0</v>
      </c>
      <c r="K20" s="11">
        <v>1748325</v>
      </c>
      <c r="L20" s="23">
        <v>43941</v>
      </c>
      <c r="M20" s="24" t="s">
        <v>31</v>
      </c>
      <c r="N20" s="17"/>
    </row>
    <row r="21" spans="2:14" ht="15.75" customHeight="1" x14ac:dyDescent="0.25">
      <c r="B21" s="36" t="s">
        <v>2</v>
      </c>
      <c r="C21" s="36"/>
      <c r="D21" s="36"/>
      <c r="E21" s="27">
        <f>SUM(E13,E15,E17,E18,E19,E20)</f>
        <v>51866811.729999997</v>
      </c>
      <c r="F21" s="27">
        <f>SUM(F13,F15,F17,F18,F19,F20)</f>
        <v>25780401.82</v>
      </c>
      <c r="G21" s="27">
        <f t="shared" ref="G21:J21" si="1">SUM(G14,G16,G17,G18,G19,G20)</f>
        <v>0</v>
      </c>
      <c r="H21" s="27">
        <f t="shared" si="1"/>
        <v>0</v>
      </c>
      <c r="I21" s="27">
        <f t="shared" si="1"/>
        <v>0</v>
      </c>
      <c r="J21" s="27">
        <f t="shared" si="1"/>
        <v>0</v>
      </c>
      <c r="K21" s="27">
        <f>SUM(K13,K15,K17,K18,K19,K20)</f>
        <v>26086409.91</v>
      </c>
      <c r="L21" s="31"/>
      <c r="M21" s="31"/>
    </row>
    <row r="22" spans="2:14" ht="15.75" customHeight="1" x14ac:dyDescent="0.25">
      <c r="B22" s="13"/>
      <c r="C22" s="21"/>
      <c r="D22" s="21"/>
      <c r="E22" s="14"/>
      <c r="F22" s="14"/>
      <c r="G22" s="14"/>
      <c r="H22" s="14"/>
      <c r="I22" s="14"/>
      <c r="J22" s="14"/>
      <c r="K22" s="14"/>
      <c r="L22" s="15"/>
      <c r="M22" s="15"/>
    </row>
    <row r="24" spans="2:14" x14ac:dyDescent="0.25">
      <c r="F24" s="12"/>
    </row>
  </sheetData>
  <mergeCells count="44">
    <mergeCell ref="B15:B16"/>
    <mergeCell ref="C15:C16"/>
    <mergeCell ref="D15:D16"/>
    <mergeCell ref="G15:G16"/>
    <mergeCell ref="H15:H16"/>
    <mergeCell ref="I15:I16"/>
    <mergeCell ref="J15:J16"/>
    <mergeCell ref="L15:L16"/>
    <mergeCell ref="M15:M16"/>
    <mergeCell ref="E13:E14"/>
    <mergeCell ref="E15:E16"/>
    <mergeCell ref="F13:F14"/>
    <mergeCell ref="F15:F16"/>
    <mergeCell ref="K13:K14"/>
    <mergeCell ref="K15:K16"/>
    <mergeCell ref="J13:J14"/>
    <mergeCell ref="M13:M14"/>
    <mergeCell ref="L13:L14"/>
    <mergeCell ref="L1:M1"/>
    <mergeCell ref="H10:K10"/>
    <mergeCell ref="M7:M11"/>
    <mergeCell ref="L7:L11"/>
    <mergeCell ref="B3:M3"/>
    <mergeCell ref="B2:M2"/>
    <mergeCell ref="B4:M4"/>
    <mergeCell ref="G10:G11"/>
    <mergeCell ref="G9:K9"/>
    <mergeCell ref="F5:K5"/>
    <mergeCell ref="L21:M21"/>
    <mergeCell ref="H8:K8"/>
    <mergeCell ref="B7:B11"/>
    <mergeCell ref="B21:D21"/>
    <mergeCell ref="E8:E11"/>
    <mergeCell ref="D7:D11"/>
    <mergeCell ref="C7:C11"/>
    <mergeCell ref="F9:F11"/>
    <mergeCell ref="F8:G8"/>
    <mergeCell ref="E7:K7"/>
    <mergeCell ref="B13:B14"/>
    <mergeCell ref="C13:C14"/>
    <mergeCell ref="D13:D14"/>
    <mergeCell ref="G13:G14"/>
    <mergeCell ref="H13:H14"/>
    <mergeCell ref="I13:I14"/>
  </mergeCells>
  <pageMargins left="0.19685039370078741" right="0.19685039370078741" top="0.82677165354330706" bottom="0.23622047244094488" header="0.15748031496062992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2017-02-01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2018-07-11T12:29:31Z</cp:lastPrinted>
  <dcterms:created xsi:type="dcterms:W3CDTF">2013-02-28T07:13:39Z</dcterms:created>
  <dcterms:modified xsi:type="dcterms:W3CDTF">2019-10-29T05:33:48Z</dcterms:modified>
</cp:coreProperties>
</file>