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VEGA\Bendrasis\Agentura\KOKYBE~1\DARBOG~1\4-NUOL~1\SUPAPR~1\E-DARB~1\1667C~1.PRO\ESFAPR~1\FORMOS~1\DARREI~1\REIKIA~1\"/>
    </mc:Choice>
  </mc:AlternateContent>
  <bookViews>
    <workbookView xWindow="0" yWindow="0" windowWidth="19200" windowHeight="11040" tabRatio="683" xr2:uid="{00000000-000D-0000-FFFF-FFFF00000000}"/>
  </bookViews>
  <sheets>
    <sheet name="Pažyma kai PVM tinkamas" sheetId="1" r:id="rId1"/>
    <sheet name="Pažyma kai PVM netinkamas" sheetId="7" r:id="rId2"/>
    <sheet name="Pavyzdys" sheetId="9" r:id="rId3"/>
    <sheet name="Fiksuotieji įkainiai" sheetId="3" state="hidden" r:id="rId4"/>
  </sheets>
  <definedNames>
    <definedName name="_ftn1" localSheetId="2">Pavyzdys!$K$17</definedName>
    <definedName name="_ftn1" localSheetId="1">'Pažyma kai PVM netinkamas'!$K$17</definedName>
    <definedName name="_ftn1" localSheetId="0">'Pažyma kai PVM tinkamas'!#REF!</definedName>
    <definedName name="_ftnref1" localSheetId="2">Pavyzdys!$K$15</definedName>
    <definedName name="_ftnref1" localSheetId="1">'Pažyma kai PVM netinkamas'!$K$15</definedName>
    <definedName name="_ftnref1" localSheetId="0">'Pažyma kai PVM tinkamas'!#REF!</definedName>
    <definedName name="_xlnm.Print_Area" localSheetId="3">'Fiksuotieji įkainiai'!$A$1:$D$38</definedName>
    <definedName name="_xlnm.Print_Area" localSheetId="2">Pavyzdys!$A$1:$J$51</definedName>
    <definedName name="_xlnm.Print_Area" localSheetId="1">'Pažyma kai PVM netinkamas'!$A$1:$J$36</definedName>
    <definedName name="_xlnm.Print_Area" localSheetId="0">'Pažyma kai PVM tinkamas'!$A$1:$J$36</definedName>
  </definedNames>
  <calcPr calcId="171027"/>
</workbook>
</file>

<file path=xl/calcChain.xml><?xml version="1.0" encoding="utf-8"?>
<calcChain xmlns="http://schemas.openxmlformats.org/spreadsheetml/2006/main">
  <c r="A41" i="7" l="1"/>
  <c r="B41" i="7"/>
  <c r="A42" i="7"/>
  <c r="B42" i="7"/>
  <c r="A43" i="7"/>
  <c r="B43" i="7"/>
  <c r="A44" i="7"/>
  <c r="B44" i="7"/>
  <c r="A45" i="7"/>
  <c r="B45" i="7"/>
  <c r="A46" i="7"/>
  <c r="B46" i="7"/>
  <c r="A47" i="7"/>
  <c r="B47" i="7"/>
  <c r="G55" i="1" l="1"/>
  <c r="F55" i="1"/>
  <c r="G54" i="1"/>
  <c r="F54" i="1"/>
  <c r="G53" i="1"/>
  <c r="F53" i="1"/>
  <c r="G52" i="1"/>
  <c r="F52" i="1"/>
  <c r="G51" i="1"/>
  <c r="F51" i="1"/>
  <c r="E44" i="1"/>
  <c r="H44" i="1" s="1"/>
  <c r="D44" i="1"/>
  <c r="C44" i="1"/>
  <c r="E43" i="1"/>
  <c r="D43" i="1"/>
  <c r="C43" i="1"/>
  <c r="E42" i="1"/>
  <c r="H42" i="1" s="1"/>
  <c r="D42" i="1"/>
  <c r="C42" i="1"/>
  <c r="E41" i="1"/>
  <c r="D41" i="1"/>
  <c r="C41" i="1"/>
  <c r="J40" i="1"/>
  <c r="J41" i="1" s="1"/>
  <c r="E40" i="1"/>
  <c r="D40" i="1"/>
  <c r="C40" i="1"/>
  <c r="E39" i="1"/>
  <c r="D39" i="1"/>
  <c r="C39" i="1"/>
  <c r="K38" i="1"/>
  <c r="J38" i="1"/>
  <c r="E38" i="1"/>
  <c r="D38" i="1"/>
  <c r="C38" i="1"/>
  <c r="J26" i="1"/>
  <c r="J25" i="1"/>
  <c r="J24" i="1"/>
  <c r="J23" i="1"/>
  <c r="J22" i="1"/>
  <c r="J21" i="1"/>
  <c r="J20" i="1"/>
  <c r="H41" i="1"/>
  <c r="H40" i="1"/>
  <c r="H39" i="1"/>
  <c r="G50" i="1" l="1"/>
  <c r="G49" i="1"/>
  <c r="F43" i="1"/>
  <c r="F42" i="1"/>
  <c r="J27" i="1"/>
  <c r="G48" i="1"/>
  <c r="F44" i="1"/>
  <c r="E57" i="9"/>
  <c r="D57" i="9"/>
  <c r="E56" i="9"/>
  <c r="D56" i="9"/>
  <c r="E55" i="9"/>
  <c r="D55" i="9"/>
  <c r="E54" i="9"/>
  <c r="D54" i="9"/>
  <c r="E53" i="9"/>
  <c r="D53" i="9"/>
  <c r="E52" i="9"/>
  <c r="D52" i="9"/>
  <c r="C46" i="9"/>
  <c r="F46" i="9" s="1"/>
  <c r="B46" i="9"/>
  <c r="A46" i="9"/>
  <c r="C45" i="9"/>
  <c r="F45" i="9" s="1"/>
  <c r="B45" i="9"/>
  <c r="D45" i="9" s="1"/>
  <c r="A45" i="9"/>
  <c r="C44" i="9"/>
  <c r="F44" i="9" s="1"/>
  <c r="B44" i="9"/>
  <c r="A44" i="9"/>
  <c r="C43" i="9"/>
  <c r="F43" i="9" s="1"/>
  <c r="B43" i="9"/>
  <c r="A43" i="9"/>
  <c r="H42" i="9"/>
  <c r="H43" i="9" s="1"/>
  <c r="C42" i="9"/>
  <c r="B42" i="9"/>
  <c r="A42" i="9"/>
  <c r="C41" i="9"/>
  <c r="B41" i="9"/>
  <c r="A41" i="9"/>
  <c r="I40" i="9"/>
  <c r="H40" i="9"/>
  <c r="C40" i="9"/>
  <c r="B40" i="9"/>
  <c r="A40" i="9"/>
  <c r="J26" i="9"/>
  <c r="J25" i="9"/>
  <c r="J24" i="9"/>
  <c r="J23" i="9"/>
  <c r="J22" i="9"/>
  <c r="J21" i="9"/>
  <c r="J20" i="9"/>
  <c r="E56" i="7"/>
  <c r="D56" i="7"/>
  <c r="E55" i="7"/>
  <c r="D55" i="7"/>
  <c r="E54" i="7"/>
  <c r="D54" i="7"/>
  <c r="E53" i="7"/>
  <c r="D53" i="7"/>
  <c r="E52" i="7"/>
  <c r="D52" i="7"/>
  <c r="C47" i="7"/>
  <c r="F47" i="7" s="1"/>
  <c r="C46" i="7"/>
  <c r="C45" i="7"/>
  <c r="D45" i="7" s="1"/>
  <c r="C44" i="7"/>
  <c r="F44" i="7" s="1"/>
  <c r="H43" i="7"/>
  <c r="H44" i="7" s="1"/>
  <c r="C43" i="7"/>
  <c r="F43" i="7" s="1"/>
  <c r="C42" i="7"/>
  <c r="I41" i="7"/>
  <c r="H41" i="7"/>
  <c r="C41" i="7"/>
  <c r="J26" i="7"/>
  <c r="J25" i="7"/>
  <c r="J24" i="7"/>
  <c r="J23" i="7"/>
  <c r="J22" i="7"/>
  <c r="J21" i="7"/>
  <c r="J20" i="7"/>
  <c r="F42" i="9"/>
  <c r="H43" i="1"/>
  <c r="F41" i="1"/>
  <c r="F40" i="1"/>
  <c r="F39" i="1"/>
  <c r="F42" i="7"/>
  <c r="F41" i="7"/>
  <c r="F38" i="1"/>
  <c r="H38" i="1"/>
  <c r="D41" i="9"/>
  <c r="F40" i="9"/>
  <c r="F41" i="9"/>
  <c r="D40" i="9"/>
  <c r="F45" i="7" l="1"/>
  <c r="D47" i="7"/>
  <c r="D43" i="7"/>
  <c r="D44" i="9"/>
  <c r="D44" i="7"/>
  <c r="D46" i="7"/>
  <c r="E51" i="9"/>
  <c r="F46" i="7"/>
  <c r="D43" i="9"/>
  <c r="D46" i="9"/>
  <c r="F50" i="1"/>
  <c r="F49" i="1"/>
  <c r="F47" i="1"/>
  <c r="F48" i="1"/>
  <c r="J27" i="7"/>
  <c r="J27" i="9"/>
  <c r="G47" i="1"/>
  <c r="E51" i="7"/>
  <c r="E50" i="7"/>
  <c r="D50" i="9"/>
  <c r="D49" i="9"/>
  <c r="E50" i="9"/>
  <c r="E49" i="9"/>
  <c r="D42" i="9"/>
  <c r="D42" i="7"/>
  <c r="D41" i="7"/>
  <c r="D51" i="7" l="1"/>
  <c r="D50" i="7"/>
  <c r="D51" i="9"/>
  <c r="A27" i="9" s="1"/>
  <c r="A27" i="1"/>
  <c r="A27" i="7" l="1"/>
</calcChain>
</file>

<file path=xl/sharedStrings.xml><?xml version="1.0" encoding="utf-8"?>
<sst xmlns="http://schemas.openxmlformats.org/spreadsheetml/2006/main" count="197" uniqueCount="69">
  <si>
    <t>Iš viso:</t>
  </si>
  <si>
    <t>Maitinimo paslaugos</t>
  </si>
  <si>
    <t>Kaina be PVM</t>
  </si>
  <si>
    <t>Kaina su PVM</t>
  </si>
  <si>
    <t>Kavos pertraukėlė 1 asm.</t>
  </si>
  <si>
    <t>Pietūs 1 asm.</t>
  </si>
  <si>
    <t>Projekto kodas</t>
  </si>
  <si>
    <t>Deklaruojama suma, Eur</t>
  </si>
  <si>
    <t>Fizinio veiklos įgyvendinimo rodiklio Nr.</t>
  </si>
  <si>
    <t>Renginio pavadinimas</t>
  </si>
  <si>
    <t>Renginio trukmė</t>
  </si>
  <si>
    <t>Renginio dalyvių skaičius, asm.</t>
  </si>
  <si>
    <t>Pietų kaina, Eur</t>
  </si>
  <si>
    <t xml:space="preserve">Paslauga </t>
  </si>
  <si>
    <t>Tikslinės grupės dydis</t>
  </si>
  <si>
    <t xml:space="preserve">Kaina be PVM </t>
  </si>
  <si>
    <t xml:space="preserve">Kaina su PVM </t>
  </si>
  <si>
    <t>Renginys lietuvių kalba, trukmė iki 4 val.</t>
  </si>
  <si>
    <t>51-100 asmenų grupė</t>
  </si>
  <si>
    <t>101 ir daugiau asmenų grupė</t>
  </si>
  <si>
    <t>Renginys lietuvių kalba, trukmė iki 8 val.</t>
  </si>
  <si>
    <t>Renginys anglų kalba, trukmė iki 4 val.</t>
  </si>
  <si>
    <t>Renginys anglų kalba, trukmė iki 8 val.</t>
  </si>
  <si>
    <t>Salės dydis</t>
  </si>
  <si>
    <t>Renginio moderatoriaus paslaugos vidutinė rinkos kaina pagal renginio kalbą, trukmę ir grupės dydį</t>
  </si>
  <si>
    <t>Kavos pertraukėlių ir pietų vidutinių rinkos kainų vidurkiai</t>
  </si>
  <si>
    <t>Renginio moderatoriaus paslaugos kaina, Eur</t>
  </si>
  <si>
    <t>4 val.</t>
  </si>
  <si>
    <t>8 val.</t>
  </si>
  <si>
    <t>Rengino kalba</t>
  </si>
  <si>
    <t>Renginio kalba</t>
  </si>
  <si>
    <t>Lietuvių kalba</t>
  </si>
  <si>
    <t>Anglų kalba</t>
  </si>
  <si>
    <t>Netaikoma</t>
  </si>
  <si>
    <t>Kavos pertraukėlės/-ių kaina, Eur</t>
  </si>
  <si>
    <t>1.1.1.1</t>
  </si>
  <si>
    <t>1.2.1.1.</t>
  </si>
  <si>
    <t>Baigiamoji konferencija</t>
  </si>
  <si>
    <t>iki 25 asmenų grupė</t>
  </si>
  <si>
    <t>26-50 asmenų grupė</t>
  </si>
  <si>
    <t>Maža salė, iki 25 asm., trukmė iki 4 val.</t>
  </si>
  <si>
    <t>Vidutinė salė, nuo 26 iki 50 asm., trukmė iki 4 val.</t>
  </si>
  <si>
    <t>Didelė salė, nuo 51 iki 100 asm, trukmė iki 4 val.</t>
  </si>
  <si>
    <t>Labai didelė salė, nuo 101 asm., trukmė iki 4 val.</t>
  </si>
  <si>
    <t>Maža salė, iki 25 asm., trukmė iki 8 val.</t>
  </si>
  <si>
    <t>Vidutinė salė, nuo 26 iki 50 asm., trukmė iki 8 val.</t>
  </si>
  <si>
    <t>Didelė salė, nuo 51 iki 100 asm, trukmė iki 8 val.</t>
  </si>
  <si>
    <t>Labai didelė salė, nuo 101 asm., trukmė iki 8 val.</t>
  </si>
  <si>
    <t>Salės nuomos vidutinė rinkos kaina pagal salės dydį ir renginio trukmę</t>
  </si>
  <si>
    <t>Salės su įranga nuomos kaina, Eur</t>
  </si>
  <si>
    <t>Projekto vykdytojo/partnerio pavadinimas</t>
  </si>
  <si>
    <t>Pateikdami šią pažymą dėl renginio organizavimo išlaidų apskaičiavimo taikant fiksuotuosius įkainius (toliau – pažyma), patvirtiname, kad: 
- šioje pažymoje pateikta informacija yra teisinga;
- prašomas finansuoti išlaidos skirtos Projekto veiklų įgyvendinimui;
- visos ūkinės, finansinės ir kitos operacijos, susijusios su šioje pažymoje nurodytomis išlaidomis, yra tinkamai užfiksuotos, su šiomis operacijomis susiję dokumentai bus saugomi ne trumpiau kaip Projekto sutartyje nurodytas dokumentų saugojimo terminas;
- deklaruojamos išlaidos nebuvo finansuotos (apmokėtos) iš 2014-2020 ES fondų investicijų veiksmų programos, kitų ES finansinės paramos priemonių ar kitos tarptautinės paramos lėšų.</t>
  </si>
  <si>
    <t xml:space="preserve">2. INFORMACIJA APIE RENGINIO ORGANIZAVIMO IŠLAIDAS, APSKAIČIUOTAS TAIKANT FIKSUOTUOSIUS ĮKAINIUS              </t>
  </si>
  <si>
    <t xml:space="preserve">2. INFORMACIJA APIE RENGINIO ORGANIZAVIMO IŠLAIDAS, APSKAIČIUOTAS TAIKANT FIKSUOTUOSIUS ĮKAINIUS            </t>
  </si>
  <si>
    <t>VšĮ "Projekto vykdytojas"</t>
  </si>
  <si>
    <t>(pareigos)</t>
  </si>
  <si>
    <t>(parašas)</t>
  </si>
  <si>
    <t>(vardas, pavardė)</t>
  </si>
  <si>
    <t>Už</t>
  </si>
  <si>
    <t>m.</t>
  </si>
  <si>
    <t>mėn.</t>
  </si>
  <si>
    <t>PAŽYMA DĖL RENGINIO ORGANIZAVIMO IŠLAIDŲ APSKAIČIAVIMO TAIKANT FIKSUOTUOSIUS ĮKAINIUS
(kai PVM tinkamas finansuoti iš Projekto lėšų)</t>
  </si>
  <si>
    <t>PAŽYMA DĖL RENGINIO ORGANIZAVIMO IŠLAIDŲ APSKAIČIAVIMO TAIKANT FIKSUOTUOSIUS ĮKAINIUS
(kai PVM netinkamas finansuoti iš Projekto lėšų)</t>
  </si>
  <si>
    <t>Nr.</t>
  </si>
  <si>
    <r>
      <t xml:space="preserve">1. BENDROJI DALIS  </t>
    </r>
    <r>
      <rPr>
        <sz val="10"/>
        <rFont val="Times New Roman"/>
        <family val="1"/>
        <charset val="186"/>
      </rPr>
      <t xml:space="preserve">               </t>
    </r>
  </si>
  <si>
    <t>Apskritojo stalo diskusija</t>
  </si>
  <si>
    <r>
      <t xml:space="preserve">1. BENDROJI DALIS  </t>
    </r>
    <r>
      <rPr>
        <sz val="10"/>
        <color theme="1"/>
        <rFont val="Calibri"/>
        <family val="1"/>
        <charset val="186"/>
      </rPr>
      <t xml:space="preserve">               </t>
    </r>
  </si>
  <si>
    <r>
      <t>3. DEKLARACIJA</t>
    </r>
    <r>
      <rPr>
        <sz val="10"/>
        <color theme="1"/>
        <rFont val="Calibri"/>
        <family val="1"/>
        <charset val="186"/>
      </rPr>
      <t xml:space="preserve">              </t>
    </r>
  </si>
  <si>
    <r>
      <t>3. DEKLARACIJA</t>
    </r>
    <r>
      <rPr>
        <sz val="1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</si>
</sst>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41"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sz val="12"/>
      <name val="Times New Roman"/>
      <family val="1"/>
      <charset val="186"/>
    </font>
    <font>
      <b/>
      <sz val="12"/>
      <name val="Times New Roman"/>
      <family val="1"/>
      <charset val="186"/>
    </font>
    <font>
      <b/>
      <sz val="10"/>
      <name val="Times New Roman"/>
      <family val="1"/>
      <charset val="186"/>
    </font>
    <font>
      <i/>
      <sz val="10"/>
      <color rgb="FFFF0000"/>
      <name val="Times New Roman"/>
      <family val="1"/>
      <charset val="186"/>
    </font>
    <font>
      <sz val="10"/>
      <name val="Times New Roman"/>
      <family val="1"/>
      <charset val="186"/>
    </font>
    <font>
      <sz val="11"/>
      <name val="Times New Roman"/>
      <family val="1"/>
      <charset val="186"/>
    </font>
    <font>
      <b/>
      <sz val="12"/>
      <color indexed="8"/>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9"/>
      <color theme="1"/>
      <name val="Times New Roman"/>
      <family val="1"/>
      <charset val="186"/>
    </font>
    <font>
      <b/>
      <sz val="11"/>
      <color rgb="FF000000"/>
      <name val="Times New Roman"/>
      <family val="1"/>
      <charset val="186"/>
    </font>
    <font>
      <b/>
      <sz val="11"/>
      <color theme="1"/>
      <name val="Times New Roman"/>
      <family val="1"/>
      <charset val="186"/>
    </font>
    <font>
      <b/>
      <i/>
      <sz val="11"/>
      <color rgb="FF000000"/>
      <name val="Times New Roman"/>
      <family val="1"/>
      <charset val="186"/>
    </font>
    <font>
      <sz val="11"/>
      <color theme="1"/>
      <name val="Times New Roman"/>
      <family val="1"/>
      <charset val="186"/>
    </font>
    <font>
      <i/>
      <sz val="10"/>
      <name val="Times New Roman"/>
      <family val="1"/>
      <charset val="186"/>
    </font>
    <font>
      <b/>
      <sz val="10"/>
      <color rgb="FF000000"/>
      <name val="Times New Roman"/>
      <family val="1"/>
      <charset val="186"/>
    </font>
    <font>
      <b/>
      <sz val="10"/>
      <color theme="1"/>
      <name val="Times New Roman"/>
      <family val="1"/>
      <charset val="186"/>
    </font>
    <font>
      <sz val="10"/>
      <color rgb="FF000000"/>
      <name val="Times New Roman"/>
      <family val="1"/>
      <charset val="186"/>
    </font>
    <font>
      <b/>
      <i/>
      <sz val="10"/>
      <color rgb="FF000000"/>
      <name val="Times New Roman"/>
      <family val="1"/>
      <charset val="186"/>
    </font>
    <font>
      <b/>
      <sz val="12"/>
      <color theme="1"/>
      <name val="Times New Roman"/>
      <family val="1"/>
      <charset val="186"/>
    </font>
    <font>
      <b/>
      <sz val="11"/>
      <name val="Times New Roman"/>
      <family val="1"/>
      <charset val="186"/>
    </font>
    <font>
      <sz val="10"/>
      <name val="Times New Roman"/>
      <family val="1"/>
      <charset val="186"/>
    </font>
    <font>
      <b/>
      <sz val="10"/>
      <color indexed="8"/>
      <name val="Times New Roman"/>
      <family val="1"/>
      <charset val="186"/>
    </font>
    <font>
      <sz val="12"/>
      <color indexed="8"/>
      <name val="Times New Roman"/>
      <family val="1"/>
      <charset val="186"/>
    </font>
    <font>
      <sz val="12"/>
      <name val="Times New Roman"/>
      <family val="1"/>
      <charset val="186"/>
    </font>
    <font>
      <b/>
      <sz val="12"/>
      <name val="Times New Roman"/>
      <family val="1"/>
      <charset val="186"/>
    </font>
    <font>
      <i/>
      <sz val="10"/>
      <name val="Times New Roman"/>
      <family val="1"/>
      <charset val="186"/>
    </font>
    <font>
      <i/>
      <sz val="10"/>
      <color rgb="FFFF0000"/>
      <name val="Times New Roman"/>
      <family val="1"/>
      <charset val="186"/>
    </font>
    <font>
      <sz val="9"/>
      <color theme="1"/>
      <name val="Times New Roman"/>
      <family val="1"/>
      <charset val="186"/>
    </font>
    <font>
      <sz val="10"/>
      <color theme="1"/>
      <name val="Calibri"/>
      <family val="1"/>
      <charset val="186"/>
    </font>
    <font>
      <sz val="10"/>
      <color theme="1"/>
      <name val="Times New Roman"/>
      <family val="1"/>
      <charset val="186"/>
    </font>
  </fonts>
  <fills count="8">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BDD6EE"/>
        <bgColor indexed="64"/>
      </patternFill>
    </fill>
    <fill>
      <patternFill patternType="solid">
        <fgColor rgb="FF9BC2E6"/>
        <bgColor indexed="64"/>
      </patternFill>
    </fill>
    <fill>
      <patternFill patternType="solid">
        <fgColor theme="8" tint="0.59999389629810485"/>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2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1">
    <xf numFmtId="0" fontId="0" fillId="0" borderId="0"/>
    <xf numFmtId="0" fontId="2" fillId="0" borderId="0"/>
    <xf numFmtId="49" fontId="11" fillId="0" borderId="0" applyFont="0" applyFill="0" applyBorder="0" applyAlignment="0" applyProtection="0">
      <alignment horizontal="left"/>
    </xf>
    <xf numFmtId="165" fontId="12" fillId="0" borderId="0" applyAlignment="0" applyProtection="0"/>
    <xf numFmtId="166" fontId="13" fillId="0" borderId="0" applyFill="0" applyBorder="0" applyAlignment="0" applyProtection="0"/>
    <xf numFmtId="49" fontId="13" fillId="0" borderId="0" applyNumberFormat="0" applyAlignment="0" applyProtection="0">
      <alignment horizontal="left"/>
    </xf>
    <xf numFmtId="49" fontId="14" fillId="0" borderId="3" applyNumberFormat="0" applyAlignment="0" applyProtection="0">
      <alignment horizontal="left" wrapText="1"/>
    </xf>
    <xf numFmtId="49" fontId="14" fillId="0" borderId="0" applyNumberFormat="0" applyAlignment="0" applyProtection="0">
      <alignment horizontal="left" wrapText="1"/>
    </xf>
    <xf numFmtId="49" fontId="15" fillId="0" borderId="0" applyAlignment="0" applyProtection="0">
      <alignment horizontal="left"/>
    </xf>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17" fillId="0" borderId="0"/>
    <xf numFmtId="0" fontId="18" fillId="0" borderId="0"/>
    <xf numFmtId="0" fontId="16" fillId="0" borderId="0"/>
    <xf numFmtId="0" fontId="1" fillId="0" borderId="0"/>
    <xf numFmtId="0" fontId="17" fillId="0" borderId="0"/>
    <xf numFmtId="0" fontId="1" fillId="0" borderId="0"/>
    <xf numFmtId="164" fontId="1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0" fontId="16" fillId="0" borderId="0"/>
    <xf numFmtId="0" fontId="18" fillId="0" borderId="0"/>
    <xf numFmtId="0" fontId="16"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ill="0" applyBorder="0" applyAlignment="0" applyProtection="0"/>
    <xf numFmtId="168" fontId="16" fillId="0" borderId="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cellStyleXfs>
  <cellXfs count="108">
    <xf numFmtId="0" fontId="0" fillId="0" borderId="0" xfId="0"/>
    <xf numFmtId="0" fontId="8" fillId="0" borderId="0" xfId="1" applyFont="1"/>
    <xf numFmtId="0" fontId="8" fillId="0" borderId="0" xfId="1" applyFont="1" applyAlignment="1"/>
    <xf numFmtId="0" fontId="7" fillId="0" borderId="0" xfId="1" applyFont="1"/>
    <xf numFmtId="0" fontId="19" fillId="0" borderId="0" xfId="0" applyFont="1"/>
    <xf numFmtId="0" fontId="8" fillId="0" borderId="0" xfId="1" applyFont="1" applyBorder="1"/>
    <xf numFmtId="2" fontId="24" fillId="0" borderId="2" xfId="1" applyNumberFormat="1" applyFont="1" applyFill="1" applyBorder="1" applyAlignment="1">
      <alignment horizontal="center" vertical="center"/>
    </xf>
    <xf numFmtId="0" fontId="8" fillId="3" borderId="4" xfId="1" applyFont="1" applyFill="1" applyBorder="1" applyAlignment="1">
      <alignment horizontal="center" vertical="center"/>
    </xf>
    <xf numFmtId="0" fontId="4" fillId="0" borderId="0" xfId="0" applyFont="1" applyBorder="1" applyAlignment="1">
      <alignment wrapText="1"/>
    </xf>
    <xf numFmtId="0" fontId="25" fillId="6" borderId="2" xfId="0" applyFont="1" applyFill="1" applyBorder="1" applyAlignment="1">
      <alignment horizontal="center" vertical="center" wrapText="1"/>
    </xf>
    <xf numFmtId="0" fontId="19" fillId="0" borderId="2" xfId="0" applyFont="1" applyBorder="1"/>
    <xf numFmtId="0" fontId="3" fillId="0" borderId="0" xfId="1" applyFont="1" applyAlignment="1"/>
    <xf numFmtId="2" fontId="8" fillId="0" borderId="0" xfId="1" applyNumberFormat="1" applyFont="1"/>
    <xf numFmtId="0" fontId="8" fillId="0" borderId="2" xfId="1" applyFont="1" applyBorder="1" applyAlignment="1" applyProtection="1">
      <alignment vertical="center" wrapText="1"/>
      <protection locked="0"/>
    </xf>
    <xf numFmtId="0" fontId="3" fillId="0" borderId="0" xfId="1" applyFont="1" applyAlignment="1" applyProtection="1">
      <protection locked="0"/>
    </xf>
    <xf numFmtId="0" fontId="29" fillId="0" borderId="0" xfId="0" applyFont="1"/>
    <xf numFmtId="2" fontId="8" fillId="0" borderId="2"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center" wrapText="1"/>
      <protection locked="0"/>
    </xf>
    <xf numFmtId="0" fontId="4" fillId="0" borderId="0" xfId="20" applyFont="1" applyAlignment="1" applyProtection="1">
      <protection locked="0"/>
    </xf>
    <xf numFmtId="0" fontId="4" fillId="0" borderId="0" xfId="0" applyFont="1" applyBorder="1" applyAlignment="1">
      <alignment vertical="top" wrapText="1"/>
    </xf>
    <xf numFmtId="0" fontId="8" fillId="4" borderId="2" xfId="1" applyFont="1" applyFill="1" applyBorder="1" applyAlignment="1">
      <alignment horizontal="center" vertical="center" wrapText="1"/>
    </xf>
    <xf numFmtId="0" fontId="8" fillId="3" borderId="2" xfId="1" applyFont="1" applyFill="1" applyBorder="1" applyAlignment="1">
      <alignment horizontal="center" vertical="center"/>
    </xf>
    <xf numFmtId="0" fontId="8" fillId="4" borderId="2" xfId="1" applyFont="1" applyFill="1" applyBorder="1" applyAlignment="1">
      <alignment horizontal="center" vertical="center"/>
    </xf>
    <xf numFmtId="2" fontId="6" fillId="2" borderId="2" xfId="1" applyNumberFormat="1" applyFont="1" applyFill="1" applyBorder="1" applyAlignment="1" applyProtection="1">
      <alignment horizontal="center" wrapText="1"/>
      <protection hidden="1"/>
    </xf>
    <xf numFmtId="0" fontId="25" fillId="7" borderId="2"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8" fillId="0" borderId="2" xfId="0" applyFont="1" applyBorder="1" applyAlignment="1">
      <alignment vertical="center" wrapText="1"/>
    </xf>
    <xf numFmtId="2" fontId="27" fillId="0" borderId="2" xfId="0" applyNumberFormat="1" applyFont="1" applyBorder="1" applyAlignment="1">
      <alignment horizontal="right" vertical="center"/>
    </xf>
    <xf numFmtId="0" fontId="25" fillId="5" borderId="2" xfId="0" applyFont="1" applyFill="1" applyBorder="1" applyAlignment="1">
      <alignment horizontal="center" vertical="center"/>
    </xf>
    <xf numFmtId="0" fontId="25" fillId="5" borderId="2" xfId="0" applyFont="1" applyFill="1" applyBorder="1" applyAlignment="1">
      <alignment horizontal="center" vertical="center" wrapText="1"/>
    </xf>
    <xf numFmtId="0" fontId="28" fillId="0" borderId="2" xfId="0" applyFont="1" applyBorder="1" applyAlignment="1">
      <alignment vertical="center"/>
    </xf>
    <xf numFmtId="0" fontId="20" fillId="5" borderId="2" xfId="0" applyFont="1" applyFill="1" applyBorder="1" applyAlignment="1">
      <alignment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center" vertical="center"/>
    </xf>
    <xf numFmtId="0" fontId="22" fillId="0" borderId="2" xfId="0" applyFont="1" applyBorder="1" applyAlignment="1">
      <alignment vertical="center"/>
    </xf>
    <xf numFmtId="2" fontId="23" fillId="0" borderId="2" xfId="0" applyNumberFormat="1" applyFont="1" applyBorder="1" applyAlignment="1">
      <alignment horizontal="center" vertical="center" wrapText="1"/>
    </xf>
    <xf numFmtId="2" fontId="23" fillId="0" borderId="2" xfId="0" applyNumberFormat="1" applyFont="1" applyBorder="1" applyAlignment="1">
      <alignment horizontal="center" vertical="center"/>
    </xf>
    <xf numFmtId="2" fontId="6" fillId="0" borderId="5" xfId="0" applyNumberFormat="1" applyFont="1" applyBorder="1" applyAlignment="1">
      <alignment horizontal="center"/>
    </xf>
    <xf numFmtId="0" fontId="6" fillId="3" borderId="2" xfId="1" applyFont="1" applyFill="1" applyBorder="1" applyAlignment="1">
      <alignment horizontal="right" vertical="center" wrapText="1"/>
    </xf>
    <xf numFmtId="0" fontId="30" fillId="0" borderId="0" xfId="1" applyFont="1"/>
    <xf numFmtId="0" fontId="31" fillId="0" borderId="0" xfId="1" applyFont="1"/>
    <xf numFmtId="0" fontId="33" fillId="0" borderId="0" xfId="1" applyFont="1" applyAlignment="1" applyProtection="1">
      <protection locked="0"/>
    </xf>
    <xf numFmtId="0" fontId="33" fillId="0" borderId="0" xfId="1" applyFont="1" applyAlignment="1"/>
    <xf numFmtId="0" fontId="31" fillId="0" borderId="0" xfId="1" applyFont="1" applyAlignment="1"/>
    <xf numFmtId="0" fontId="37" fillId="0" borderId="0" xfId="1" applyFont="1"/>
    <xf numFmtId="0" fontId="35" fillId="0" borderId="0" xfId="0" applyFont="1" applyBorder="1" applyAlignment="1"/>
    <xf numFmtId="0" fontId="38" fillId="0" borderId="0" xfId="0" applyFont="1"/>
    <xf numFmtId="0" fontId="34" fillId="0" borderId="0" xfId="0" applyFont="1" applyBorder="1" applyAlignment="1">
      <alignment wrapText="1"/>
    </xf>
    <xf numFmtId="0" fontId="31" fillId="3" borderId="4" xfId="1" applyFont="1" applyFill="1" applyBorder="1" applyAlignment="1">
      <alignment horizontal="center" vertical="center"/>
    </xf>
    <xf numFmtId="2" fontId="36" fillId="0" borderId="2" xfId="1" applyNumberFormat="1" applyFont="1" applyFill="1" applyBorder="1" applyAlignment="1">
      <alignment horizontal="center" vertical="center"/>
    </xf>
    <xf numFmtId="2" fontId="31" fillId="0" borderId="0" xfId="1" applyNumberFormat="1" applyFont="1"/>
    <xf numFmtId="0" fontId="27" fillId="0" borderId="6" xfId="0" applyFont="1" applyBorder="1" applyAlignment="1">
      <alignment horizontal="center" vertical="center"/>
    </xf>
    <xf numFmtId="0" fontId="27" fillId="0" borderId="2" xfId="0" applyFont="1" applyBorder="1" applyAlignment="1">
      <alignment horizontal="right" vertical="center"/>
    </xf>
    <xf numFmtId="0" fontId="32" fillId="0" borderId="0" xfId="1" applyFont="1" applyFill="1" applyAlignment="1">
      <alignment horizontal="center" wrapText="1"/>
    </xf>
    <xf numFmtId="0" fontId="33" fillId="0" borderId="0" xfId="1" applyFont="1" applyAlignment="1" applyProtection="1">
      <alignment horizontal="right"/>
      <protection locked="0"/>
    </xf>
    <xf numFmtId="0" fontId="8" fillId="0" borderId="1" xfId="20" applyFont="1" applyFill="1" applyBorder="1" applyAlignment="1">
      <alignment horizontal="center"/>
    </xf>
    <xf numFmtId="0" fontId="10" fillId="0" borderId="0" xfId="1" applyFont="1" applyAlignment="1">
      <alignment horizontal="center"/>
    </xf>
    <xf numFmtId="0" fontId="3" fillId="0" borderId="0" xfId="1" applyFont="1" applyAlignment="1" applyProtection="1">
      <alignment horizontal="right"/>
      <protection locked="0"/>
    </xf>
    <xf numFmtId="0" fontId="5" fillId="0" borderId="0" xfId="20" applyFont="1" applyAlignment="1">
      <alignment horizontal="right"/>
    </xf>
    <xf numFmtId="0" fontId="5" fillId="0" borderId="5" xfId="20" applyFont="1" applyBorder="1" applyAlignment="1"/>
    <xf numFmtId="0" fontId="5" fillId="0" borderId="0" xfId="20" applyFont="1" applyAlignment="1"/>
    <xf numFmtId="0" fontId="32" fillId="0" borderId="0" xfId="1" applyFont="1" applyFill="1" applyAlignment="1">
      <alignment wrapText="1"/>
    </xf>
    <xf numFmtId="0" fontId="10" fillId="0" borderId="5" xfId="0" applyFont="1" applyBorder="1" applyAlignment="1">
      <alignment horizontal="center" vertical="center"/>
    </xf>
    <xf numFmtId="0" fontId="10" fillId="0" borderId="0" xfId="1" applyFont="1" applyFill="1" applyAlignment="1">
      <alignment horizontal="center" wrapText="1"/>
    </xf>
    <xf numFmtId="0" fontId="4" fillId="0" borderId="0" xfId="1" applyFont="1"/>
    <xf numFmtId="0" fontId="32" fillId="0" borderId="0" xfId="1" applyFont="1" applyBorder="1" applyAlignment="1">
      <alignment horizontal="left" vertical="top" wrapText="1"/>
    </xf>
    <xf numFmtId="0" fontId="8" fillId="0" borderId="0" xfId="1" applyFont="1" applyFill="1" applyBorder="1" applyAlignment="1">
      <alignment horizontal="left" vertical="top" wrapText="1"/>
    </xf>
    <xf numFmtId="2" fontId="8" fillId="2" borderId="2" xfId="1" applyNumberFormat="1" applyFont="1" applyFill="1" applyBorder="1" applyAlignment="1" applyProtection="1">
      <alignment horizontal="center" vertical="center" wrapText="1"/>
      <protection hidden="1"/>
    </xf>
    <xf numFmtId="0" fontId="8" fillId="0" borderId="2" xfId="1" applyFont="1" applyBorder="1" applyAlignment="1" applyProtection="1">
      <alignment horizontal="center" vertical="center" wrapText="1"/>
      <protection locked="0"/>
    </xf>
    <xf numFmtId="0" fontId="6" fillId="3" borderId="2" xfId="1" applyFont="1" applyFill="1" applyBorder="1" applyAlignment="1">
      <alignment horizontal="right" wrapText="1"/>
    </xf>
    <xf numFmtId="0" fontId="6" fillId="0" borderId="0" xfId="0" applyFont="1" applyBorder="1" applyAlignment="1"/>
    <xf numFmtId="0" fontId="10" fillId="0" borderId="0" xfId="1" applyFont="1" applyFill="1" applyAlignment="1">
      <alignment wrapText="1"/>
    </xf>
    <xf numFmtId="0" fontId="40" fillId="0" borderId="0" xfId="0" applyFont="1"/>
    <xf numFmtId="0" fontId="8" fillId="0" borderId="0" xfId="0" applyFont="1" applyBorder="1" applyAlignment="1">
      <alignment wrapText="1"/>
    </xf>
    <xf numFmtId="0" fontId="3" fillId="0" borderId="5" xfId="1" applyFont="1" applyBorder="1" applyAlignment="1" applyProtection="1">
      <protection locked="0"/>
    </xf>
    <xf numFmtId="2" fontId="8" fillId="0" borderId="5" xfId="0" applyNumberFormat="1" applyFont="1" applyBorder="1" applyAlignment="1">
      <alignment horizontal="center"/>
    </xf>
    <xf numFmtId="0" fontId="8" fillId="0" borderId="5" xfId="0" applyFont="1" applyBorder="1" applyAlignment="1">
      <alignment horizontal="center"/>
    </xf>
    <xf numFmtId="0" fontId="8" fillId="0" borderId="5" xfId="0" applyFont="1" applyBorder="1"/>
    <xf numFmtId="0" fontId="6" fillId="0" borderId="5" xfId="0" applyFont="1" applyBorder="1" applyAlignment="1">
      <alignment horizontal="center"/>
    </xf>
    <xf numFmtId="0" fontId="6" fillId="0" borderId="5" xfId="0" applyFont="1" applyBorder="1"/>
    <xf numFmtId="0" fontId="8" fillId="0" borderId="1" xfId="20" applyFont="1" applyFill="1" applyBorder="1" applyAlignment="1">
      <alignment horizontal="center"/>
    </xf>
    <xf numFmtId="0" fontId="9" fillId="0" borderId="0" xfId="1" applyFont="1" applyFill="1" applyBorder="1" applyAlignment="1">
      <alignment horizontal="left" wrapText="1"/>
    </xf>
    <xf numFmtId="0" fontId="10" fillId="0" borderId="0" xfId="1" applyFont="1" applyFill="1" applyAlignment="1">
      <alignment horizontal="center" wrapText="1"/>
    </xf>
    <xf numFmtId="0" fontId="8" fillId="0" borderId="0" xfId="0" applyFont="1" applyBorder="1" applyAlignment="1">
      <alignment horizontal="left" vertical="top" wrapText="1"/>
    </xf>
    <xf numFmtId="0" fontId="8" fillId="0" borderId="1" xfId="0" applyFont="1" applyBorder="1" applyAlignment="1">
      <alignment horizontal="center" wrapText="1"/>
    </xf>
    <xf numFmtId="0" fontId="8" fillId="0" borderId="1" xfId="20" applyFont="1" applyFill="1" applyBorder="1" applyAlignment="1">
      <alignment horizontal="center"/>
    </xf>
    <xf numFmtId="0" fontId="6" fillId="0" borderId="0" xfId="1" applyFont="1" applyFill="1" applyBorder="1" applyAlignment="1">
      <alignment horizontal="left"/>
    </xf>
    <xf numFmtId="0" fontId="6" fillId="0" borderId="0" xfId="1" applyFont="1" applyBorder="1" applyAlignment="1">
      <alignment horizontal="left"/>
    </xf>
    <xf numFmtId="0" fontId="32" fillId="4" borderId="2" xfId="1" applyFont="1" applyFill="1" applyBorder="1" applyAlignment="1">
      <alignment horizontal="left" vertical="top" wrapText="1"/>
    </xf>
    <xf numFmtId="0" fontId="32" fillId="4" borderId="2" xfId="1" applyFont="1" applyFill="1" applyBorder="1" applyAlignment="1">
      <alignment horizontal="left" vertical="top"/>
    </xf>
    <xf numFmtId="0" fontId="8" fillId="0" borderId="0" xfId="1" applyFont="1" applyFill="1" applyBorder="1" applyAlignment="1">
      <alignment horizontal="left" wrapText="1"/>
    </xf>
    <xf numFmtId="0" fontId="6" fillId="0" borderId="0" xfId="0" applyFont="1" applyBorder="1" applyAlignment="1">
      <alignment horizontal="left"/>
    </xf>
    <xf numFmtId="0" fontId="6" fillId="3" borderId="2" xfId="1" applyFont="1" applyFill="1" applyBorder="1" applyAlignment="1" applyProtection="1">
      <alignment wrapText="1"/>
      <protection hidden="1"/>
    </xf>
    <xf numFmtId="14" fontId="8" fillId="0" borderId="2" xfId="1" applyNumberFormat="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8" fillId="0" borderId="2" xfId="1" applyFont="1" applyBorder="1" applyAlignment="1" applyProtection="1">
      <alignment horizontal="left" vertical="top"/>
      <protection locked="0"/>
    </xf>
    <xf numFmtId="0" fontId="9" fillId="0" borderId="0" xfId="1" applyFont="1" applyFill="1" applyBorder="1" applyAlignment="1">
      <alignment horizontal="left" wrapText="1"/>
    </xf>
    <xf numFmtId="0" fontId="4" fillId="0" borderId="0" xfId="20" applyFont="1" applyAlignment="1" applyProtection="1">
      <alignment horizontal="center"/>
      <protection locked="0"/>
    </xf>
    <xf numFmtId="0" fontId="32" fillId="4" borderId="7" xfId="1" applyFont="1" applyFill="1" applyBorder="1" applyAlignment="1">
      <alignment horizontal="left" vertical="top" wrapText="1"/>
    </xf>
    <xf numFmtId="0" fontId="32" fillId="4" borderId="8" xfId="1" applyFont="1" applyFill="1" applyBorder="1" applyAlignment="1">
      <alignment horizontal="left" vertical="top" wrapText="1"/>
    </xf>
    <xf numFmtId="0" fontId="32" fillId="4" borderId="9" xfId="1" applyFont="1" applyFill="1" applyBorder="1" applyAlignment="1">
      <alignment horizontal="left" vertical="top" wrapText="1"/>
    </xf>
    <xf numFmtId="14" fontId="8" fillId="0" borderId="7" xfId="1" applyNumberFormat="1" applyFont="1" applyBorder="1" applyAlignment="1" applyProtection="1">
      <alignment horizontal="center" vertical="top"/>
      <protection locked="0"/>
    </xf>
    <xf numFmtId="14" fontId="8" fillId="0" borderId="8" xfId="1" applyNumberFormat="1" applyFont="1" applyBorder="1" applyAlignment="1" applyProtection="1">
      <alignment horizontal="center" vertical="top"/>
      <protection locked="0"/>
    </xf>
    <xf numFmtId="14" fontId="8" fillId="0" borderId="9" xfId="1" applyNumberFormat="1" applyFont="1" applyBorder="1" applyAlignment="1" applyProtection="1">
      <alignment horizontal="center" vertical="top"/>
      <protection locked="0"/>
    </xf>
    <xf numFmtId="0" fontId="6" fillId="0" borderId="5" xfId="1" applyFont="1" applyBorder="1" applyAlignment="1">
      <alignment horizontal="left"/>
    </xf>
    <xf numFmtId="14" fontId="8" fillId="0" borderId="2" xfId="1" applyNumberFormat="1" applyFont="1" applyBorder="1" applyAlignment="1" applyProtection="1">
      <alignment horizontal="center" vertical="center" wrapText="1"/>
      <protection locked="0"/>
    </xf>
    <xf numFmtId="0" fontId="8" fillId="0" borderId="0" xfId="0" applyFont="1" applyBorder="1" applyAlignment="1">
      <alignment horizontal="center" wrapText="1"/>
    </xf>
    <xf numFmtId="0" fontId="8" fillId="0" borderId="0" xfId="20" applyFont="1" applyFill="1" applyBorder="1" applyAlignment="1">
      <alignment horizontal="center"/>
    </xf>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2" xfId="18" xr:uid="{00000000-0005-0000-0000-000010000000}"/>
    <cellStyle name="Įprastas 2 2" xfId="19" xr:uid="{00000000-0005-0000-0000-000011000000}"/>
    <cellStyle name="Įprastas 2 3" xfId="20" xr:uid="{00000000-0005-0000-0000-000012000000}"/>
    <cellStyle name="Įprastas 3" xfId="21" xr:uid="{00000000-0005-0000-0000-000013000000}"/>
    <cellStyle name="Įprastas 3 2" xfId="22" xr:uid="{00000000-0005-0000-0000-000014000000}"/>
    <cellStyle name="Įprastas 4" xfId="23" xr:uid="{00000000-0005-0000-0000-000015000000}"/>
    <cellStyle name="Įprastas 5" xfId="1" xr:uid="{00000000-0005-0000-0000-000016000000}"/>
    <cellStyle name="Kablelis 2" xfId="24" xr:uid="{00000000-0005-0000-0000-000017000000}"/>
    <cellStyle name="Normal" xfId="0" builtinId="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9">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59996337778862885"/>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448235</xdr:colOff>
      <xdr:row>0</xdr:row>
      <xdr:rowOff>56029</xdr:rowOff>
    </xdr:from>
    <xdr:to>
      <xdr:col>5</xdr:col>
      <xdr:colOff>227881</xdr:colOff>
      <xdr:row>5</xdr:row>
      <xdr:rowOff>63072</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6529" y="235323"/>
          <a:ext cx="2186668"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448235</xdr:colOff>
      <xdr:row>0</xdr:row>
      <xdr:rowOff>56029</xdr:rowOff>
    </xdr:from>
    <xdr:to>
      <xdr:col>5</xdr:col>
      <xdr:colOff>227880</xdr:colOff>
      <xdr:row>5</xdr:row>
      <xdr:rowOff>63072</xdr:rowOff>
    </xdr:to>
    <xdr:pic>
      <xdr:nvPicPr>
        <xdr:cNvPr id="5" name="Picture 2">
          <a:extLst>
            <a:ext uri="{FF2B5EF4-FFF2-40B4-BE49-F238E27FC236}">
              <a16:creationId xmlns:a16="http://schemas.microsoft.com/office/drawing/2014/main" id="{61A6B75A-2B3D-417D-8535-F3540A01F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5310" y="237004"/>
          <a:ext cx="2189469" cy="979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448235</xdr:colOff>
      <xdr:row>0</xdr:row>
      <xdr:rowOff>56029</xdr:rowOff>
    </xdr:from>
    <xdr:to>
      <xdr:col>5</xdr:col>
      <xdr:colOff>220803</xdr:colOff>
      <xdr:row>5</xdr:row>
      <xdr:rowOff>56541</xdr:rowOff>
    </xdr:to>
    <xdr:pic>
      <xdr:nvPicPr>
        <xdr:cNvPr id="3" name="Picture 2">
          <a:extLst>
            <a:ext uri="{FF2B5EF4-FFF2-40B4-BE49-F238E27FC236}">
              <a16:creationId xmlns:a16="http://schemas.microsoft.com/office/drawing/2014/main" id="{602EE7B1-024D-4E59-8327-A6A594C43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6335" y="56029"/>
          <a:ext cx="2027546" cy="95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448235</xdr:colOff>
      <xdr:row>0</xdr:row>
      <xdr:rowOff>56029</xdr:rowOff>
    </xdr:from>
    <xdr:to>
      <xdr:col>5</xdr:col>
      <xdr:colOff>220802</xdr:colOff>
      <xdr:row>5</xdr:row>
      <xdr:rowOff>56541</xdr:rowOff>
    </xdr:to>
    <xdr:pic>
      <xdr:nvPicPr>
        <xdr:cNvPr id="4" name="Picture 2">
          <a:extLst>
            <a:ext uri="{FF2B5EF4-FFF2-40B4-BE49-F238E27FC236}">
              <a16:creationId xmlns:a16="http://schemas.microsoft.com/office/drawing/2014/main" id="{794AA9A3-21BA-420E-9A5D-B8D47053A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6335" y="56029"/>
          <a:ext cx="2027545" cy="95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903515</xdr:colOff>
      <xdr:row>0</xdr:row>
      <xdr:rowOff>0</xdr:rowOff>
    </xdr:from>
    <xdr:to>
      <xdr:col>5</xdr:col>
      <xdr:colOff>677717</xdr:colOff>
      <xdr:row>5</xdr:row>
      <xdr:rowOff>7588</xdr:rowOff>
    </xdr:to>
    <xdr:pic>
      <xdr:nvPicPr>
        <xdr:cNvPr id="3" name="Picture 2">
          <a:extLst>
            <a:ext uri="{FF2B5EF4-FFF2-40B4-BE49-F238E27FC236}">
              <a16:creationId xmlns:a16="http://schemas.microsoft.com/office/drawing/2014/main" id="{1142A724-EAE0-4562-B285-4A53599FB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1" y="0"/>
          <a:ext cx="2027545" cy="95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6"/>
  <sheetViews>
    <sheetView showGridLines="0" tabSelected="1" zoomScale="80" zoomScaleNormal="80" zoomScaleSheetLayoutView="70" zoomScalePageLayoutView="70" workbookViewId="0">
      <selection activeCell="N28" sqref="N28"/>
    </sheetView>
  </sheetViews>
  <sheetFormatPr defaultRowHeight="12.75" x14ac:dyDescent="0.2"/>
  <cols>
    <col min="1" max="1" width="14.6640625" style="40" customWidth="1"/>
    <col min="2" max="2" width="40.5" style="40" customWidth="1"/>
    <col min="3" max="3" width="16.83203125" style="40" customWidth="1"/>
    <col min="4" max="4" width="21.5" style="40" customWidth="1"/>
    <col min="5" max="5" width="20.6640625" style="40" customWidth="1"/>
    <col min="6" max="6" width="16" style="40" customWidth="1"/>
    <col min="7" max="7" width="21.1640625" style="40" customWidth="1"/>
    <col min="8" max="8" width="17.83203125" style="40" customWidth="1"/>
    <col min="9" max="9" width="15" style="40" customWidth="1"/>
    <col min="10" max="10" width="17.1640625" style="40" customWidth="1"/>
    <col min="11" max="11" width="17.83203125" style="40" customWidth="1"/>
    <col min="12" max="227" width="9.33203125" style="40"/>
    <col min="228" max="228" width="8.1640625" style="40" customWidth="1"/>
    <col min="229" max="229" width="22.83203125" style="40" customWidth="1"/>
    <col min="230" max="230" width="19" style="40" customWidth="1"/>
    <col min="231" max="231" width="15" style="40" customWidth="1"/>
    <col min="232" max="232" width="19" style="40" customWidth="1"/>
    <col min="233" max="233" width="15.5" style="40" customWidth="1"/>
    <col min="234" max="234" width="17" style="40" customWidth="1"/>
    <col min="235" max="235" width="16" style="40" customWidth="1"/>
    <col min="236" max="236" width="12.1640625" style="40" customWidth="1"/>
    <col min="237" max="237" width="10.33203125" style="40" customWidth="1"/>
    <col min="238" max="238" width="12.1640625" style="40" customWidth="1"/>
    <col min="239" max="239" width="12.5" style="40" customWidth="1"/>
    <col min="240" max="241" width="14" style="40" customWidth="1"/>
    <col min="242" max="242" width="25.33203125" style="40" customWidth="1"/>
    <col min="243" max="483" width="9.33203125" style="40"/>
    <col min="484" max="484" width="8.1640625" style="40" customWidth="1"/>
    <col min="485" max="485" width="22.83203125" style="40" customWidth="1"/>
    <col min="486" max="486" width="19" style="40" customWidth="1"/>
    <col min="487" max="487" width="15" style="40" customWidth="1"/>
    <col min="488" max="488" width="19" style="40" customWidth="1"/>
    <col min="489" max="489" width="15.5" style="40" customWidth="1"/>
    <col min="490" max="490" width="17" style="40" customWidth="1"/>
    <col min="491" max="491" width="16" style="40" customWidth="1"/>
    <col min="492" max="492" width="12.1640625" style="40" customWidth="1"/>
    <col min="493" max="493" width="10.33203125" style="40" customWidth="1"/>
    <col min="494" max="494" width="12.1640625" style="40" customWidth="1"/>
    <col min="495" max="495" width="12.5" style="40" customWidth="1"/>
    <col min="496" max="497" width="14" style="40" customWidth="1"/>
    <col min="498" max="498" width="25.33203125" style="40" customWidth="1"/>
    <col min="499" max="739" width="9.33203125" style="40"/>
    <col min="740" max="740" width="8.1640625" style="40" customWidth="1"/>
    <col min="741" max="741" width="22.83203125" style="40" customWidth="1"/>
    <col min="742" max="742" width="19" style="40" customWidth="1"/>
    <col min="743" max="743" width="15" style="40" customWidth="1"/>
    <col min="744" max="744" width="19" style="40" customWidth="1"/>
    <col min="745" max="745" width="15.5" style="40" customWidth="1"/>
    <col min="746" max="746" width="17" style="40" customWidth="1"/>
    <col min="747" max="747" width="16" style="40" customWidth="1"/>
    <col min="748" max="748" width="12.1640625" style="40" customWidth="1"/>
    <col min="749" max="749" width="10.33203125" style="40" customWidth="1"/>
    <col min="750" max="750" width="12.1640625" style="40" customWidth="1"/>
    <col min="751" max="751" width="12.5" style="40" customWidth="1"/>
    <col min="752" max="753" width="14" style="40" customWidth="1"/>
    <col min="754" max="754" width="25.33203125" style="40" customWidth="1"/>
    <col min="755" max="995" width="9.33203125" style="40"/>
    <col min="996" max="996" width="8.1640625" style="40" customWidth="1"/>
    <col min="997" max="997" width="22.83203125" style="40" customWidth="1"/>
    <col min="998" max="998" width="19" style="40" customWidth="1"/>
    <col min="999" max="999" width="15" style="40" customWidth="1"/>
    <col min="1000" max="1000" width="19" style="40" customWidth="1"/>
    <col min="1001" max="1001" width="15.5" style="40" customWidth="1"/>
    <col min="1002" max="1002" width="17" style="40" customWidth="1"/>
    <col min="1003" max="1003" width="16" style="40" customWidth="1"/>
    <col min="1004" max="1004" width="12.1640625" style="40" customWidth="1"/>
    <col min="1005" max="1005" width="10.33203125" style="40" customWidth="1"/>
    <col min="1006" max="1006" width="12.1640625" style="40" customWidth="1"/>
    <col min="1007" max="1007" width="12.5" style="40" customWidth="1"/>
    <col min="1008" max="1009" width="14" style="40" customWidth="1"/>
    <col min="1010" max="1010" width="25.33203125" style="40" customWidth="1"/>
    <col min="1011" max="1251" width="9.33203125" style="40"/>
    <col min="1252" max="1252" width="8.1640625" style="40" customWidth="1"/>
    <col min="1253" max="1253" width="22.83203125" style="40" customWidth="1"/>
    <col min="1254" max="1254" width="19" style="40" customWidth="1"/>
    <col min="1255" max="1255" width="15" style="40" customWidth="1"/>
    <col min="1256" max="1256" width="19" style="40" customWidth="1"/>
    <col min="1257" max="1257" width="15.5" style="40" customWidth="1"/>
    <col min="1258" max="1258" width="17" style="40" customWidth="1"/>
    <col min="1259" max="1259" width="16" style="40" customWidth="1"/>
    <col min="1260" max="1260" width="12.1640625" style="40" customWidth="1"/>
    <col min="1261" max="1261" width="10.33203125" style="40" customWidth="1"/>
    <col min="1262" max="1262" width="12.1640625" style="40" customWidth="1"/>
    <col min="1263" max="1263" width="12.5" style="40" customWidth="1"/>
    <col min="1264" max="1265" width="14" style="40" customWidth="1"/>
    <col min="1266" max="1266" width="25.33203125" style="40" customWidth="1"/>
    <col min="1267" max="1507" width="9.33203125" style="40"/>
    <col min="1508" max="1508" width="8.1640625" style="40" customWidth="1"/>
    <col min="1509" max="1509" width="22.83203125" style="40" customWidth="1"/>
    <col min="1510" max="1510" width="19" style="40" customWidth="1"/>
    <col min="1511" max="1511" width="15" style="40" customWidth="1"/>
    <col min="1512" max="1512" width="19" style="40" customWidth="1"/>
    <col min="1513" max="1513" width="15.5" style="40" customWidth="1"/>
    <col min="1514" max="1514" width="17" style="40" customWidth="1"/>
    <col min="1515" max="1515" width="16" style="40" customWidth="1"/>
    <col min="1516" max="1516" width="12.1640625" style="40" customWidth="1"/>
    <col min="1517" max="1517" width="10.33203125" style="40" customWidth="1"/>
    <col min="1518" max="1518" width="12.1640625" style="40" customWidth="1"/>
    <col min="1519" max="1519" width="12.5" style="40" customWidth="1"/>
    <col min="1520" max="1521" width="14" style="40" customWidth="1"/>
    <col min="1522" max="1522" width="25.33203125" style="40" customWidth="1"/>
    <col min="1523" max="1763" width="9.33203125" style="40"/>
    <col min="1764" max="1764" width="8.1640625" style="40" customWidth="1"/>
    <col min="1765" max="1765" width="22.83203125" style="40" customWidth="1"/>
    <col min="1766" max="1766" width="19" style="40" customWidth="1"/>
    <col min="1767" max="1767" width="15" style="40" customWidth="1"/>
    <col min="1768" max="1768" width="19" style="40" customWidth="1"/>
    <col min="1769" max="1769" width="15.5" style="40" customWidth="1"/>
    <col min="1770" max="1770" width="17" style="40" customWidth="1"/>
    <col min="1771" max="1771" width="16" style="40" customWidth="1"/>
    <col min="1772" max="1772" width="12.1640625" style="40" customWidth="1"/>
    <col min="1773" max="1773" width="10.33203125" style="40" customWidth="1"/>
    <col min="1774" max="1774" width="12.1640625" style="40" customWidth="1"/>
    <col min="1775" max="1775" width="12.5" style="40" customWidth="1"/>
    <col min="1776" max="1777" width="14" style="40" customWidth="1"/>
    <col min="1778" max="1778" width="25.33203125" style="40" customWidth="1"/>
    <col min="1779" max="2019" width="9.33203125" style="40"/>
    <col min="2020" max="2020" width="8.1640625" style="40" customWidth="1"/>
    <col min="2021" max="2021" width="22.83203125" style="40" customWidth="1"/>
    <col min="2022" max="2022" width="19" style="40" customWidth="1"/>
    <col min="2023" max="2023" width="15" style="40" customWidth="1"/>
    <col min="2024" max="2024" width="19" style="40" customWidth="1"/>
    <col min="2025" max="2025" width="15.5" style="40" customWidth="1"/>
    <col min="2026" max="2026" width="17" style="40" customWidth="1"/>
    <col min="2027" max="2027" width="16" style="40" customWidth="1"/>
    <col min="2028" max="2028" width="12.1640625" style="40" customWidth="1"/>
    <col min="2029" max="2029" width="10.33203125" style="40" customWidth="1"/>
    <col min="2030" max="2030" width="12.1640625" style="40" customWidth="1"/>
    <col min="2031" max="2031" width="12.5" style="40" customWidth="1"/>
    <col min="2032" max="2033" width="14" style="40" customWidth="1"/>
    <col min="2034" max="2034" width="25.33203125" style="40" customWidth="1"/>
    <col min="2035" max="2275" width="9.33203125" style="40"/>
    <col min="2276" max="2276" width="8.1640625" style="40" customWidth="1"/>
    <col min="2277" max="2277" width="22.83203125" style="40" customWidth="1"/>
    <col min="2278" max="2278" width="19" style="40" customWidth="1"/>
    <col min="2279" max="2279" width="15" style="40" customWidth="1"/>
    <col min="2280" max="2280" width="19" style="40" customWidth="1"/>
    <col min="2281" max="2281" width="15.5" style="40" customWidth="1"/>
    <col min="2282" max="2282" width="17" style="40" customWidth="1"/>
    <col min="2283" max="2283" width="16" style="40" customWidth="1"/>
    <col min="2284" max="2284" width="12.1640625" style="40" customWidth="1"/>
    <col min="2285" max="2285" width="10.33203125" style="40" customWidth="1"/>
    <col min="2286" max="2286" width="12.1640625" style="40" customWidth="1"/>
    <col min="2287" max="2287" width="12.5" style="40" customWidth="1"/>
    <col min="2288" max="2289" width="14" style="40" customWidth="1"/>
    <col min="2290" max="2290" width="25.33203125" style="40" customWidth="1"/>
    <col min="2291" max="2531" width="9.33203125" style="40"/>
    <col min="2532" max="2532" width="8.1640625" style="40" customWidth="1"/>
    <col min="2533" max="2533" width="22.83203125" style="40" customWidth="1"/>
    <col min="2534" max="2534" width="19" style="40" customWidth="1"/>
    <col min="2535" max="2535" width="15" style="40" customWidth="1"/>
    <col min="2536" max="2536" width="19" style="40" customWidth="1"/>
    <col min="2537" max="2537" width="15.5" style="40" customWidth="1"/>
    <col min="2538" max="2538" width="17" style="40" customWidth="1"/>
    <col min="2539" max="2539" width="16" style="40" customWidth="1"/>
    <col min="2540" max="2540" width="12.1640625" style="40" customWidth="1"/>
    <col min="2541" max="2541" width="10.33203125" style="40" customWidth="1"/>
    <col min="2542" max="2542" width="12.1640625" style="40" customWidth="1"/>
    <col min="2543" max="2543" width="12.5" style="40" customWidth="1"/>
    <col min="2544" max="2545" width="14" style="40" customWidth="1"/>
    <col min="2546" max="2546" width="25.33203125" style="40" customWidth="1"/>
    <col min="2547" max="2787" width="9.33203125" style="40"/>
    <col min="2788" max="2788" width="8.1640625" style="40" customWidth="1"/>
    <col min="2789" max="2789" width="22.83203125" style="40" customWidth="1"/>
    <col min="2790" max="2790" width="19" style="40" customWidth="1"/>
    <col min="2791" max="2791" width="15" style="40" customWidth="1"/>
    <col min="2792" max="2792" width="19" style="40" customWidth="1"/>
    <col min="2793" max="2793" width="15.5" style="40" customWidth="1"/>
    <col min="2794" max="2794" width="17" style="40" customWidth="1"/>
    <col min="2795" max="2795" width="16" style="40" customWidth="1"/>
    <col min="2796" max="2796" width="12.1640625" style="40" customWidth="1"/>
    <col min="2797" max="2797" width="10.33203125" style="40" customWidth="1"/>
    <col min="2798" max="2798" width="12.1640625" style="40" customWidth="1"/>
    <col min="2799" max="2799" width="12.5" style="40" customWidth="1"/>
    <col min="2800" max="2801" width="14" style="40" customWidth="1"/>
    <col min="2802" max="2802" width="25.33203125" style="40" customWidth="1"/>
    <col min="2803" max="3043" width="9.33203125" style="40"/>
    <col min="3044" max="3044" width="8.1640625" style="40" customWidth="1"/>
    <col min="3045" max="3045" width="22.83203125" style="40" customWidth="1"/>
    <col min="3046" max="3046" width="19" style="40" customWidth="1"/>
    <col min="3047" max="3047" width="15" style="40" customWidth="1"/>
    <col min="3048" max="3048" width="19" style="40" customWidth="1"/>
    <col min="3049" max="3049" width="15.5" style="40" customWidth="1"/>
    <col min="3050" max="3050" width="17" style="40" customWidth="1"/>
    <col min="3051" max="3051" width="16" style="40" customWidth="1"/>
    <col min="3052" max="3052" width="12.1640625" style="40" customWidth="1"/>
    <col min="3053" max="3053" width="10.33203125" style="40" customWidth="1"/>
    <col min="3054" max="3054" width="12.1640625" style="40" customWidth="1"/>
    <col min="3055" max="3055" width="12.5" style="40" customWidth="1"/>
    <col min="3056" max="3057" width="14" style="40" customWidth="1"/>
    <col min="3058" max="3058" width="25.33203125" style="40" customWidth="1"/>
    <col min="3059" max="3299" width="9.33203125" style="40"/>
    <col min="3300" max="3300" width="8.1640625" style="40" customWidth="1"/>
    <col min="3301" max="3301" width="22.83203125" style="40" customWidth="1"/>
    <col min="3302" max="3302" width="19" style="40" customWidth="1"/>
    <col min="3303" max="3303" width="15" style="40" customWidth="1"/>
    <col min="3304" max="3304" width="19" style="40" customWidth="1"/>
    <col min="3305" max="3305" width="15.5" style="40" customWidth="1"/>
    <col min="3306" max="3306" width="17" style="40" customWidth="1"/>
    <col min="3307" max="3307" width="16" style="40" customWidth="1"/>
    <col min="3308" max="3308" width="12.1640625" style="40" customWidth="1"/>
    <col min="3309" max="3309" width="10.33203125" style="40" customWidth="1"/>
    <col min="3310" max="3310" width="12.1640625" style="40" customWidth="1"/>
    <col min="3311" max="3311" width="12.5" style="40" customWidth="1"/>
    <col min="3312" max="3313" width="14" style="40" customWidth="1"/>
    <col min="3314" max="3314" width="25.33203125" style="40" customWidth="1"/>
    <col min="3315" max="3555" width="9.33203125" style="40"/>
    <col min="3556" max="3556" width="8.1640625" style="40" customWidth="1"/>
    <col min="3557" max="3557" width="22.83203125" style="40" customWidth="1"/>
    <col min="3558" max="3558" width="19" style="40" customWidth="1"/>
    <col min="3559" max="3559" width="15" style="40" customWidth="1"/>
    <col min="3560" max="3560" width="19" style="40" customWidth="1"/>
    <col min="3561" max="3561" width="15.5" style="40" customWidth="1"/>
    <col min="3562" max="3562" width="17" style="40" customWidth="1"/>
    <col min="3563" max="3563" width="16" style="40" customWidth="1"/>
    <col min="3564" max="3564" width="12.1640625" style="40" customWidth="1"/>
    <col min="3565" max="3565" width="10.33203125" style="40" customWidth="1"/>
    <col min="3566" max="3566" width="12.1640625" style="40" customWidth="1"/>
    <col min="3567" max="3567" width="12.5" style="40" customWidth="1"/>
    <col min="3568" max="3569" width="14" style="40" customWidth="1"/>
    <col min="3570" max="3570" width="25.33203125" style="40" customWidth="1"/>
    <col min="3571" max="3811" width="9.33203125" style="40"/>
    <col min="3812" max="3812" width="8.1640625" style="40" customWidth="1"/>
    <col min="3813" max="3813" width="22.83203125" style="40" customWidth="1"/>
    <col min="3814" max="3814" width="19" style="40" customWidth="1"/>
    <col min="3815" max="3815" width="15" style="40" customWidth="1"/>
    <col min="3816" max="3816" width="19" style="40" customWidth="1"/>
    <col min="3817" max="3817" width="15.5" style="40" customWidth="1"/>
    <col min="3818" max="3818" width="17" style="40" customWidth="1"/>
    <col min="3819" max="3819" width="16" style="40" customWidth="1"/>
    <col min="3820" max="3820" width="12.1640625" style="40" customWidth="1"/>
    <col min="3821" max="3821" width="10.33203125" style="40" customWidth="1"/>
    <col min="3822" max="3822" width="12.1640625" style="40" customWidth="1"/>
    <col min="3823" max="3823" width="12.5" style="40" customWidth="1"/>
    <col min="3824" max="3825" width="14" style="40" customWidth="1"/>
    <col min="3826" max="3826" width="25.33203125" style="40" customWidth="1"/>
    <col min="3827" max="4067" width="9.33203125" style="40"/>
    <col min="4068" max="4068" width="8.1640625" style="40" customWidth="1"/>
    <col min="4069" max="4069" width="22.83203125" style="40" customWidth="1"/>
    <col min="4070" max="4070" width="19" style="40" customWidth="1"/>
    <col min="4071" max="4071" width="15" style="40" customWidth="1"/>
    <col min="4072" max="4072" width="19" style="40" customWidth="1"/>
    <col min="4073" max="4073" width="15.5" style="40" customWidth="1"/>
    <col min="4074" max="4074" width="17" style="40" customWidth="1"/>
    <col min="4075" max="4075" width="16" style="40" customWidth="1"/>
    <col min="4076" max="4076" width="12.1640625" style="40" customWidth="1"/>
    <col min="4077" max="4077" width="10.33203125" style="40" customWidth="1"/>
    <col min="4078" max="4078" width="12.1640625" style="40" customWidth="1"/>
    <col min="4079" max="4079" width="12.5" style="40" customWidth="1"/>
    <col min="4080" max="4081" width="14" style="40" customWidth="1"/>
    <col min="4082" max="4082" width="25.33203125" style="40" customWidth="1"/>
    <col min="4083" max="4323" width="9.33203125" style="40"/>
    <col min="4324" max="4324" width="8.1640625" style="40" customWidth="1"/>
    <col min="4325" max="4325" width="22.83203125" style="40" customWidth="1"/>
    <col min="4326" max="4326" width="19" style="40" customWidth="1"/>
    <col min="4327" max="4327" width="15" style="40" customWidth="1"/>
    <col min="4328" max="4328" width="19" style="40" customWidth="1"/>
    <col min="4329" max="4329" width="15.5" style="40" customWidth="1"/>
    <col min="4330" max="4330" width="17" style="40" customWidth="1"/>
    <col min="4331" max="4331" width="16" style="40" customWidth="1"/>
    <col min="4332" max="4332" width="12.1640625" style="40" customWidth="1"/>
    <col min="4333" max="4333" width="10.33203125" style="40" customWidth="1"/>
    <col min="4334" max="4334" width="12.1640625" style="40" customWidth="1"/>
    <col min="4335" max="4335" width="12.5" style="40" customWidth="1"/>
    <col min="4336" max="4337" width="14" style="40" customWidth="1"/>
    <col min="4338" max="4338" width="25.33203125" style="40" customWidth="1"/>
    <col min="4339" max="4579" width="9.33203125" style="40"/>
    <col min="4580" max="4580" width="8.1640625" style="40" customWidth="1"/>
    <col min="4581" max="4581" width="22.83203125" style="40" customWidth="1"/>
    <col min="4582" max="4582" width="19" style="40" customWidth="1"/>
    <col min="4583" max="4583" width="15" style="40" customWidth="1"/>
    <col min="4584" max="4584" width="19" style="40" customWidth="1"/>
    <col min="4585" max="4585" width="15.5" style="40" customWidth="1"/>
    <col min="4586" max="4586" width="17" style="40" customWidth="1"/>
    <col min="4587" max="4587" width="16" style="40" customWidth="1"/>
    <col min="4588" max="4588" width="12.1640625" style="40" customWidth="1"/>
    <col min="4589" max="4589" width="10.33203125" style="40" customWidth="1"/>
    <col min="4590" max="4590" width="12.1640625" style="40" customWidth="1"/>
    <col min="4591" max="4591" width="12.5" style="40" customWidth="1"/>
    <col min="4592" max="4593" width="14" style="40" customWidth="1"/>
    <col min="4594" max="4594" width="25.33203125" style="40" customWidth="1"/>
    <col min="4595" max="4835" width="9.33203125" style="40"/>
    <col min="4836" max="4836" width="8.1640625" style="40" customWidth="1"/>
    <col min="4837" max="4837" width="22.83203125" style="40" customWidth="1"/>
    <col min="4838" max="4838" width="19" style="40" customWidth="1"/>
    <col min="4839" max="4839" width="15" style="40" customWidth="1"/>
    <col min="4840" max="4840" width="19" style="40" customWidth="1"/>
    <col min="4841" max="4841" width="15.5" style="40" customWidth="1"/>
    <col min="4842" max="4842" width="17" style="40" customWidth="1"/>
    <col min="4843" max="4843" width="16" style="40" customWidth="1"/>
    <col min="4844" max="4844" width="12.1640625" style="40" customWidth="1"/>
    <col min="4845" max="4845" width="10.33203125" style="40" customWidth="1"/>
    <col min="4846" max="4846" width="12.1640625" style="40" customWidth="1"/>
    <col min="4847" max="4847" width="12.5" style="40" customWidth="1"/>
    <col min="4848" max="4849" width="14" style="40" customWidth="1"/>
    <col min="4850" max="4850" width="25.33203125" style="40" customWidth="1"/>
    <col min="4851" max="5091" width="9.33203125" style="40"/>
    <col min="5092" max="5092" width="8.1640625" style="40" customWidth="1"/>
    <col min="5093" max="5093" width="22.83203125" style="40" customWidth="1"/>
    <col min="5094" max="5094" width="19" style="40" customWidth="1"/>
    <col min="5095" max="5095" width="15" style="40" customWidth="1"/>
    <col min="5096" max="5096" width="19" style="40" customWidth="1"/>
    <col min="5097" max="5097" width="15.5" style="40" customWidth="1"/>
    <col min="5098" max="5098" width="17" style="40" customWidth="1"/>
    <col min="5099" max="5099" width="16" style="40" customWidth="1"/>
    <col min="5100" max="5100" width="12.1640625" style="40" customWidth="1"/>
    <col min="5101" max="5101" width="10.33203125" style="40" customWidth="1"/>
    <col min="5102" max="5102" width="12.1640625" style="40" customWidth="1"/>
    <col min="5103" max="5103" width="12.5" style="40" customWidth="1"/>
    <col min="5104" max="5105" width="14" style="40" customWidth="1"/>
    <col min="5106" max="5106" width="25.33203125" style="40" customWidth="1"/>
    <col min="5107" max="5347" width="9.33203125" style="40"/>
    <col min="5348" max="5348" width="8.1640625" style="40" customWidth="1"/>
    <col min="5349" max="5349" width="22.83203125" style="40" customWidth="1"/>
    <col min="5350" max="5350" width="19" style="40" customWidth="1"/>
    <col min="5351" max="5351" width="15" style="40" customWidth="1"/>
    <col min="5352" max="5352" width="19" style="40" customWidth="1"/>
    <col min="5353" max="5353" width="15.5" style="40" customWidth="1"/>
    <col min="5354" max="5354" width="17" style="40" customWidth="1"/>
    <col min="5355" max="5355" width="16" style="40" customWidth="1"/>
    <col min="5356" max="5356" width="12.1640625" style="40" customWidth="1"/>
    <col min="5357" max="5357" width="10.33203125" style="40" customWidth="1"/>
    <col min="5358" max="5358" width="12.1640625" style="40" customWidth="1"/>
    <col min="5359" max="5359" width="12.5" style="40" customWidth="1"/>
    <col min="5360" max="5361" width="14" style="40" customWidth="1"/>
    <col min="5362" max="5362" width="25.33203125" style="40" customWidth="1"/>
    <col min="5363" max="5603" width="9.33203125" style="40"/>
    <col min="5604" max="5604" width="8.1640625" style="40" customWidth="1"/>
    <col min="5605" max="5605" width="22.83203125" style="40" customWidth="1"/>
    <col min="5606" max="5606" width="19" style="40" customWidth="1"/>
    <col min="5607" max="5607" width="15" style="40" customWidth="1"/>
    <col min="5608" max="5608" width="19" style="40" customWidth="1"/>
    <col min="5609" max="5609" width="15.5" style="40" customWidth="1"/>
    <col min="5610" max="5610" width="17" style="40" customWidth="1"/>
    <col min="5611" max="5611" width="16" style="40" customWidth="1"/>
    <col min="5612" max="5612" width="12.1640625" style="40" customWidth="1"/>
    <col min="5613" max="5613" width="10.33203125" style="40" customWidth="1"/>
    <col min="5614" max="5614" width="12.1640625" style="40" customWidth="1"/>
    <col min="5615" max="5615" width="12.5" style="40" customWidth="1"/>
    <col min="5616" max="5617" width="14" style="40" customWidth="1"/>
    <col min="5618" max="5618" width="25.33203125" style="40" customWidth="1"/>
    <col min="5619" max="5859" width="9.33203125" style="40"/>
    <col min="5860" max="5860" width="8.1640625" style="40" customWidth="1"/>
    <col min="5861" max="5861" width="22.83203125" style="40" customWidth="1"/>
    <col min="5862" max="5862" width="19" style="40" customWidth="1"/>
    <col min="5863" max="5863" width="15" style="40" customWidth="1"/>
    <col min="5864" max="5864" width="19" style="40" customWidth="1"/>
    <col min="5865" max="5865" width="15.5" style="40" customWidth="1"/>
    <col min="5866" max="5866" width="17" style="40" customWidth="1"/>
    <col min="5867" max="5867" width="16" style="40" customWidth="1"/>
    <col min="5868" max="5868" width="12.1640625" style="40" customWidth="1"/>
    <col min="5869" max="5869" width="10.33203125" style="40" customWidth="1"/>
    <col min="5870" max="5870" width="12.1640625" style="40" customWidth="1"/>
    <col min="5871" max="5871" width="12.5" style="40" customWidth="1"/>
    <col min="5872" max="5873" width="14" style="40" customWidth="1"/>
    <col min="5874" max="5874" width="25.33203125" style="40" customWidth="1"/>
    <col min="5875" max="6115" width="9.33203125" style="40"/>
    <col min="6116" max="6116" width="8.1640625" style="40" customWidth="1"/>
    <col min="6117" max="6117" width="22.83203125" style="40" customWidth="1"/>
    <col min="6118" max="6118" width="19" style="40" customWidth="1"/>
    <col min="6119" max="6119" width="15" style="40" customWidth="1"/>
    <col min="6120" max="6120" width="19" style="40" customWidth="1"/>
    <col min="6121" max="6121" width="15.5" style="40" customWidth="1"/>
    <col min="6122" max="6122" width="17" style="40" customWidth="1"/>
    <col min="6123" max="6123" width="16" style="40" customWidth="1"/>
    <col min="6124" max="6124" width="12.1640625" style="40" customWidth="1"/>
    <col min="6125" max="6125" width="10.33203125" style="40" customWidth="1"/>
    <col min="6126" max="6126" width="12.1640625" style="40" customWidth="1"/>
    <col min="6127" max="6127" width="12.5" style="40" customWidth="1"/>
    <col min="6128" max="6129" width="14" style="40" customWidth="1"/>
    <col min="6130" max="6130" width="25.33203125" style="40" customWidth="1"/>
    <col min="6131" max="6371" width="9.33203125" style="40"/>
    <col min="6372" max="6372" width="8.1640625" style="40" customWidth="1"/>
    <col min="6373" max="6373" width="22.83203125" style="40" customWidth="1"/>
    <col min="6374" max="6374" width="19" style="40" customWidth="1"/>
    <col min="6375" max="6375" width="15" style="40" customWidth="1"/>
    <col min="6376" max="6376" width="19" style="40" customWidth="1"/>
    <col min="6377" max="6377" width="15.5" style="40" customWidth="1"/>
    <col min="6378" max="6378" width="17" style="40" customWidth="1"/>
    <col min="6379" max="6379" width="16" style="40" customWidth="1"/>
    <col min="6380" max="6380" width="12.1640625" style="40" customWidth="1"/>
    <col min="6381" max="6381" width="10.33203125" style="40" customWidth="1"/>
    <col min="6382" max="6382" width="12.1640625" style="40" customWidth="1"/>
    <col min="6383" max="6383" width="12.5" style="40" customWidth="1"/>
    <col min="6384" max="6385" width="14" style="40" customWidth="1"/>
    <col min="6386" max="6386" width="25.33203125" style="40" customWidth="1"/>
    <col min="6387" max="6627" width="9.33203125" style="40"/>
    <col min="6628" max="6628" width="8.1640625" style="40" customWidth="1"/>
    <col min="6629" max="6629" width="22.83203125" style="40" customWidth="1"/>
    <col min="6630" max="6630" width="19" style="40" customWidth="1"/>
    <col min="6631" max="6631" width="15" style="40" customWidth="1"/>
    <col min="6632" max="6632" width="19" style="40" customWidth="1"/>
    <col min="6633" max="6633" width="15.5" style="40" customWidth="1"/>
    <col min="6634" max="6634" width="17" style="40" customWidth="1"/>
    <col min="6635" max="6635" width="16" style="40" customWidth="1"/>
    <col min="6636" max="6636" width="12.1640625" style="40" customWidth="1"/>
    <col min="6637" max="6637" width="10.33203125" style="40" customWidth="1"/>
    <col min="6638" max="6638" width="12.1640625" style="40" customWidth="1"/>
    <col min="6639" max="6639" width="12.5" style="40" customWidth="1"/>
    <col min="6640" max="6641" width="14" style="40" customWidth="1"/>
    <col min="6642" max="6642" width="25.33203125" style="40" customWidth="1"/>
    <col min="6643" max="6883" width="9.33203125" style="40"/>
    <col min="6884" max="6884" width="8.1640625" style="40" customWidth="1"/>
    <col min="6885" max="6885" width="22.83203125" style="40" customWidth="1"/>
    <col min="6886" max="6886" width="19" style="40" customWidth="1"/>
    <col min="6887" max="6887" width="15" style="40" customWidth="1"/>
    <col min="6888" max="6888" width="19" style="40" customWidth="1"/>
    <col min="6889" max="6889" width="15.5" style="40" customWidth="1"/>
    <col min="6890" max="6890" width="17" style="40" customWidth="1"/>
    <col min="6891" max="6891" width="16" style="40" customWidth="1"/>
    <col min="6892" max="6892" width="12.1640625" style="40" customWidth="1"/>
    <col min="6893" max="6893" width="10.33203125" style="40" customWidth="1"/>
    <col min="6894" max="6894" width="12.1640625" style="40" customWidth="1"/>
    <col min="6895" max="6895" width="12.5" style="40" customWidth="1"/>
    <col min="6896" max="6897" width="14" style="40" customWidth="1"/>
    <col min="6898" max="6898" width="25.33203125" style="40" customWidth="1"/>
    <col min="6899" max="7139" width="9.33203125" style="40"/>
    <col min="7140" max="7140" width="8.1640625" style="40" customWidth="1"/>
    <col min="7141" max="7141" width="22.83203125" style="40" customWidth="1"/>
    <col min="7142" max="7142" width="19" style="40" customWidth="1"/>
    <col min="7143" max="7143" width="15" style="40" customWidth="1"/>
    <col min="7144" max="7144" width="19" style="40" customWidth="1"/>
    <col min="7145" max="7145" width="15.5" style="40" customWidth="1"/>
    <col min="7146" max="7146" width="17" style="40" customWidth="1"/>
    <col min="7147" max="7147" width="16" style="40" customWidth="1"/>
    <col min="7148" max="7148" width="12.1640625" style="40" customWidth="1"/>
    <col min="7149" max="7149" width="10.33203125" style="40" customWidth="1"/>
    <col min="7150" max="7150" width="12.1640625" style="40" customWidth="1"/>
    <col min="7151" max="7151" width="12.5" style="40" customWidth="1"/>
    <col min="7152" max="7153" width="14" style="40" customWidth="1"/>
    <col min="7154" max="7154" width="25.33203125" style="40" customWidth="1"/>
    <col min="7155" max="7395" width="9.33203125" style="40"/>
    <col min="7396" max="7396" width="8.1640625" style="40" customWidth="1"/>
    <col min="7397" max="7397" width="22.83203125" style="40" customWidth="1"/>
    <col min="7398" max="7398" width="19" style="40" customWidth="1"/>
    <col min="7399" max="7399" width="15" style="40" customWidth="1"/>
    <col min="7400" max="7400" width="19" style="40" customWidth="1"/>
    <col min="7401" max="7401" width="15.5" style="40" customWidth="1"/>
    <col min="7402" max="7402" width="17" style="40" customWidth="1"/>
    <col min="7403" max="7403" width="16" style="40" customWidth="1"/>
    <col min="7404" max="7404" width="12.1640625" style="40" customWidth="1"/>
    <col min="7405" max="7405" width="10.33203125" style="40" customWidth="1"/>
    <col min="7406" max="7406" width="12.1640625" style="40" customWidth="1"/>
    <col min="7407" max="7407" width="12.5" style="40" customWidth="1"/>
    <col min="7408" max="7409" width="14" style="40" customWidth="1"/>
    <col min="7410" max="7410" width="25.33203125" style="40" customWidth="1"/>
    <col min="7411" max="7651" width="9.33203125" style="40"/>
    <col min="7652" max="7652" width="8.1640625" style="40" customWidth="1"/>
    <col min="7653" max="7653" width="22.83203125" style="40" customWidth="1"/>
    <col min="7654" max="7654" width="19" style="40" customWidth="1"/>
    <col min="7655" max="7655" width="15" style="40" customWidth="1"/>
    <col min="7656" max="7656" width="19" style="40" customWidth="1"/>
    <col min="7657" max="7657" width="15.5" style="40" customWidth="1"/>
    <col min="7658" max="7658" width="17" style="40" customWidth="1"/>
    <col min="7659" max="7659" width="16" style="40" customWidth="1"/>
    <col min="7660" max="7660" width="12.1640625" style="40" customWidth="1"/>
    <col min="7661" max="7661" width="10.33203125" style="40" customWidth="1"/>
    <col min="7662" max="7662" width="12.1640625" style="40" customWidth="1"/>
    <col min="7663" max="7663" width="12.5" style="40" customWidth="1"/>
    <col min="7664" max="7665" width="14" style="40" customWidth="1"/>
    <col min="7666" max="7666" width="25.33203125" style="40" customWidth="1"/>
    <col min="7667" max="7907" width="9.33203125" style="40"/>
    <col min="7908" max="7908" width="8.1640625" style="40" customWidth="1"/>
    <col min="7909" max="7909" width="22.83203125" style="40" customWidth="1"/>
    <col min="7910" max="7910" width="19" style="40" customWidth="1"/>
    <col min="7911" max="7911" width="15" style="40" customWidth="1"/>
    <col min="7912" max="7912" width="19" style="40" customWidth="1"/>
    <col min="7913" max="7913" width="15.5" style="40" customWidth="1"/>
    <col min="7914" max="7914" width="17" style="40" customWidth="1"/>
    <col min="7915" max="7915" width="16" style="40" customWidth="1"/>
    <col min="7916" max="7916" width="12.1640625" style="40" customWidth="1"/>
    <col min="7917" max="7917" width="10.33203125" style="40" customWidth="1"/>
    <col min="7918" max="7918" width="12.1640625" style="40" customWidth="1"/>
    <col min="7919" max="7919" width="12.5" style="40" customWidth="1"/>
    <col min="7920" max="7921" width="14" style="40" customWidth="1"/>
    <col min="7922" max="7922" width="25.33203125" style="40" customWidth="1"/>
    <col min="7923" max="8163" width="9.33203125" style="40"/>
    <col min="8164" max="8164" width="8.1640625" style="40" customWidth="1"/>
    <col min="8165" max="8165" width="22.83203125" style="40" customWidth="1"/>
    <col min="8166" max="8166" width="19" style="40" customWidth="1"/>
    <col min="8167" max="8167" width="15" style="40" customWidth="1"/>
    <col min="8168" max="8168" width="19" style="40" customWidth="1"/>
    <col min="8169" max="8169" width="15.5" style="40" customWidth="1"/>
    <col min="8170" max="8170" width="17" style="40" customWidth="1"/>
    <col min="8171" max="8171" width="16" style="40" customWidth="1"/>
    <col min="8172" max="8172" width="12.1640625" style="40" customWidth="1"/>
    <col min="8173" max="8173" width="10.33203125" style="40" customWidth="1"/>
    <col min="8174" max="8174" width="12.1640625" style="40" customWidth="1"/>
    <col min="8175" max="8175" width="12.5" style="40" customWidth="1"/>
    <col min="8176" max="8177" width="14" style="40" customWidth="1"/>
    <col min="8178" max="8178" width="25.33203125" style="40" customWidth="1"/>
    <col min="8179" max="8419" width="9.33203125" style="40"/>
    <col min="8420" max="8420" width="8.1640625" style="40" customWidth="1"/>
    <col min="8421" max="8421" width="22.83203125" style="40" customWidth="1"/>
    <col min="8422" max="8422" width="19" style="40" customWidth="1"/>
    <col min="8423" max="8423" width="15" style="40" customWidth="1"/>
    <col min="8424" max="8424" width="19" style="40" customWidth="1"/>
    <col min="8425" max="8425" width="15.5" style="40" customWidth="1"/>
    <col min="8426" max="8426" width="17" style="40" customWidth="1"/>
    <col min="8427" max="8427" width="16" style="40" customWidth="1"/>
    <col min="8428" max="8428" width="12.1640625" style="40" customWidth="1"/>
    <col min="8429" max="8429" width="10.33203125" style="40" customWidth="1"/>
    <col min="8430" max="8430" width="12.1640625" style="40" customWidth="1"/>
    <col min="8431" max="8431" width="12.5" style="40" customWidth="1"/>
    <col min="8432" max="8433" width="14" style="40" customWidth="1"/>
    <col min="8434" max="8434" width="25.33203125" style="40" customWidth="1"/>
    <col min="8435" max="8675" width="9.33203125" style="40"/>
    <col min="8676" max="8676" width="8.1640625" style="40" customWidth="1"/>
    <col min="8677" max="8677" width="22.83203125" style="40" customWidth="1"/>
    <col min="8678" max="8678" width="19" style="40" customWidth="1"/>
    <col min="8679" max="8679" width="15" style="40" customWidth="1"/>
    <col min="8680" max="8680" width="19" style="40" customWidth="1"/>
    <col min="8681" max="8681" width="15.5" style="40" customWidth="1"/>
    <col min="8682" max="8682" width="17" style="40" customWidth="1"/>
    <col min="8683" max="8683" width="16" style="40" customWidth="1"/>
    <col min="8684" max="8684" width="12.1640625" style="40" customWidth="1"/>
    <col min="8685" max="8685" width="10.33203125" style="40" customWidth="1"/>
    <col min="8686" max="8686" width="12.1640625" style="40" customWidth="1"/>
    <col min="8687" max="8687" width="12.5" style="40" customWidth="1"/>
    <col min="8688" max="8689" width="14" style="40" customWidth="1"/>
    <col min="8690" max="8690" width="25.33203125" style="40" customWidth="1"/>
    <col min="8691" max="8931" width="9.33203125" style="40"/>
    <col min="8932" max="8932" width="8.1640625" style="40" customWidth="1"/>
    <col min="8933" max="8933" width="22.83203125" style="40" customWidth="1"/>
    <col min="8934" max="8934" width="19" style="40" customWidth="1"/>
    <col min="8935" max="8935" width="15" style="40" customWidth="1"/>
    <col min="8936" max="8936" width="19" style="40" customWidth="1"/>
    <col min="8937" max="8937" width="15.5" style="40" customWidth="1"/>
    <col min="8938" max="8938" width="17" style="40" customWidth="1"/>
    <col min="8939" max="8939" width="16" style="40" customWidth="1"/>
    <col min="8940" max="8940" width="12.1640625" style="40" customWidth="1"/>
    <col min="8941" max="8941" width="10.33203125" style="40" customWidth="1"/>
    <col min="8942" max="8942" width="12.1640625" style="40" customWidth="1"/>
    <col min="8943" max="8943" width="12.5" style="40" customWidth="1"/>
    <col min="8944" max="8945" width="14" style="40" customWidth="1"/>
    <col min="8946" max="8946" width="25.33203125" style="40" customWidth="1"/>
    <col min="8947" max="9187" width="9.33203125" style="40"/>
    <col min="9188" max="9188" width="8.1640625" style="40" customWidth="1"/>
    <col min="9189" max="9189" width="22.83203125" style="40" customWidth="1"/>
    <col min="9190" max="9190" width="19" style="40" customWidth="1"/>
    <col min="9191" max="9191" width="15" style="40" customWidth="1"/>
    <col min="9192" max="9192" width="19" style="40" customWidth="1"/>
    <col min="9193" max="9193" width="15.5" style="40" customWidth="1"/>
    <col min="9194" max="9194" width="17" style="40" customWidth="1"/>
    <col min="9195" max="9195" width="16" style="40" customWidth="1"/>
    <col min="9196" max="9196" width="12.1640625" style="40" customWidth="1"/>
    <col min="9197" max="9197" width="10.33203125" style="40" customWidth="1"/>
    <col min="9198" max="9198" width="12.1640625" style="40" customWidth="1"/>
    <col min="9199" max="9199" width="12.5" style="40" customWidth="1"/>
    <col min="9200" max="9201" width="14" style="40" customWidth="1"/>
    <col min="9202" max="9202" width="25.33203125" style="40" customWidth="1"/>
    <col min="9203" max="9443" width="9.33203125" style="40"/>
    <col min="9444" max="9444" width="8.1640625" style="40" customWidth="1"/>
    <col min="9445" max="9445" width="22.83203125" style="40" customWidth="1"/>
    <col min="9446" max="9446" width="19" style="40" customWidth="1"/>
    <col min="9447" max="9447" width="15" style="40" customWidth="1"/>
    <col min="9448" max="9448" width="19" style="40" customWidth="1"/>
    <col min="9449" max="9449" width="15.5" style="40" customWidth="1"/>
    <col min="9450" max="9450" width="17" style="40" customWidth="1"/>
    <col min="9451" max="9451" width="16" style="40" customWidth="1"/>
    <col min="9452" max="9452" width="12.1640625" style="40" customWidth="1"/>
    <col min="9453" max="9453" width="10.33203125" style="40" customWidth="1"/>
    <col min="9454" max="9454" width="12.1640625" style="40" customWidth="1"/>
    <col min="9455" max="9455" width="12.5" style="40" customWidth="1"/>
    <col min="9456" max="9457" width="14" style="40" customWidth="1"/>
    <col min="9458" max="9458" width="25.33203125" style="40" customWidth="1"/>
    <col min="9459" max="9699" width="9.33203125" style="40"/>
    <col min="9700" max="9700" width="8.1640625" style="40" customWidth="1"/>
    <col min="9701" max="9701" width="22.83203125" style="40" customWidth="1"/>
    <col min="9702" max="9702" width="19" style="40" customWidth="1"/>
    <col min="9703" max="9703" width="15" style="40" customWidth="1"/>
    <col min="9704" max="9704" width="19" style="40" customWidth="1"/>
    <col min="9705" max="9705" width="15.5" style="40" customWidth="1"/>
    <col min="9706" max="9706" width="17" style="40" customWidth="1"/>
    <col min="9707" max="9707" width="16" style="40" customWidth="1"/>
    <col min="9708" max="9708" width="12.1640625" style="40" customWidth="1"/>
    <col min="9709" max="9709" width="10.33203125" style="40" customWidth="1"/>
    <col min="9710" max="9710" width="12.1640625" style="40" customWidth="1"/>
    <col min="9711" max="9711" width="12.5" style="40" customWidth="1"/>
    <col min="9712" max="9713" width="14" style="40" customWidth="1"/>
    <col min="9714" max="9714" width="25.33203125" style="40" customWidth="1"/>
    <col min="9715" max="9955" width="9.33203125" style="40"/>
    <col min="9956" max="9956" width="8.1640625" style="40" customWidth="1"/>
    <col min="9957" max="9957" width="22.83203125" style="40" customWidth="1"/>
    <col min="9958" max="9958" width="19" style="40" customWidth="1"/>
    <col min="9959" max="9959" width="15" style="40" customWidth="1"/>
    <col min="9960" max="9960" width="19" style="40" customWidth="1"/>
    <col min="9961" max="9961" width="15.5" style="40" customWidth="1"/>
    <col min="9962" max="9962" width="17" style="40" customWidth="1"/>
    <col min="9963" max="9963" width="16" style="40" customWidth="1"/>
    <col min="9964" max="9964" width="12.1640625" style="40" customWidth="1"/>
    <col min="9965" max="9965" width="10.33203125" style="40" customWidth="1"/>
    <col min="9966" max="9966" width="12.1640625" style="40" customWidth="1"/>
    <col min="9967" max="9967" width="12.5" style="40" customWidth="1"/>
    <col min="9968" max="9969" width="14" style="40" customWidth="1"/>
    <col min="9970" max="9970" width="25.33203125" style="40" customWidth="1"/>
    <col min="9971" max="10211" width="9.33203125" style="40"/>
    <col min="10212" max="10212" width="8.1640625" style="40" customWidth="1"/>
    <col min="10213" max="10213" width="22.83203125" style="40" customWidth="1"/>
    <col min="10214" max="10214" width="19" style="40" customWidth="1"/>
    <col min="10215" max="10215" width="15" style="40" customWidth="1"/>
    <col min="10216" max="10216" width="19" style="40" customWidth="1"/>
    <col min="10217" max="10217" width="15.5" style="40" customWidth="1"/>
    <col min="10218" max="10218" width="17" style="40" customWidth="1"/>
    <col min="10219" max="10219" width="16" style="40" customWidth="1"/>
    <col min="10220" max="10220" width="12.1640625" style="40" customWidth="1"/>
    <col min="10221" max="10221" width="10.33203125" style="40" customWidth="1"/>
    <col min="10222" max="10222" width="12.1640625" style="40" customWidth="1"/>
    <col min="10223" max="10223" width="12.5" style="40" customWidth="1"/>
    <col min="10224" max="10225" width="14" style="40" customWidth="1"/>
    <col min="10226" max="10226" width="25.33203125" style="40" customWidth="1"/>
    <col min="10227" max="10467" width="9.33203125" style="40"/>
    <col min="10468" max="10468" width="8.1640625" style="40" customWidth="1"/>
    <col min="10469" max="10469" width="22.83203125" style="40" customWidth="1"/>
    <col min="10470" max="10470" width="19" style="40" customWidth="1"/>
    <col min="10471" max="10471" width="15" style="40" customWidth="1"/>
    <col min="10472" max="10472" width="19" style="40" customWidth="1"/>
    <col min="10473" max="10473" width="15.5" style="40" customWidth="1"/>
    <col min="10474" max="10474" width="17" style="40" customWidth="1"/>
    <col min="10475" max="10475" width="16" style="40" customWidth="1"/>
    <col min="10476" max="10476" width="12.1640625" style="40" customWidth="1"/>
    <col min="10477" max="10477" width="10.33203125" style="40" customWidth="1"/>
    <col min="10478" max="10478" width="12.1640625" style="40" customWidth="1"/>
    <col min="10479" max="10479" width="12.5" style="40" customWidth="1"/>
    <col min="10480" max="10481" width="14" style="40" customWidth="1"/>
    <col min="10482" max="10482" width="25.33203125" style="40" customWidth="1"/>
    <col min="10483" max="10723" width="9.33203125" style="40"/>
    <col min="10724" max="10724" width="8.1640625" style="40" customWidth="1"/>
    <col min="10725" max="10725" width="22.83203125" style="40" customWidth="1"/>
    <col min="10726" max="10726" width="19" style="40" customWidth="1"/>
    <col min="10727" max="10727" width="15" style="40" customWidth="1"/>
    <col min="10728" max="10728" width="19" style="40" customWidth="1"/>
    <col min="10729" max="10729" width="15.5" style="40" customWidth="1"/>
    <col min="10730" max="10730" width="17" style="40" customWidth="1"/>
    <col min="10731" max="10731" width="16" style="40" customWidth="1"/>
    <col min="10732" max="10732" width="12.1640625" style="40" customWidth="1"/>
    <col min="10733" max="10733" width="10.33203125" style="40" customWidth="1"/>
    <col min="10734" max="10734" width="12.1640625" style="40" customWidth="1"/>
    <col min="10735" max="10735" width="12.5" style="40" customWidth="1"/>
    <col min="10736" max="10737" width="14" style="40" customWidth="1"/>
    <col min="10738" max="10738" width="25.33203125" style="40" customWidth="1"/>
    <col min="10739" max="10979" width="9.33203125" style="40"/>
    <col min="10980" max="10980" width="8.1640625" style="40" customWidth="1"/>
    <col min="10981" max="10981" width="22.83203125" style="40" customWidth="1"/>
    <col min="10982" max="10982" width="19" style="40" customWidth="1"/>
    <col min="10983" max="10983" width="15" style="40" customWidth="1"/>
    <col min="10984" max="10984" width="19" style="40" customWidth="1"/>
    <col min="10985" max="10985" width="15.5" style="40" customWidth="1"/>
    <col min="10986" max="10986" width="17" style="40" customWidth="1"/>
    <col min="10987" max="10987" width="16" style="40" customWidth="1"/>
    <col min="10988" max="10988" width="12.1640625" style="40" customWidth="1"/>
    <col min="10989" max="10989" width="10.33203125" style="40" customWidth="1"/>
    <col min="10990" max="10990" width="12.1640625" style="40" customWidth="1"/>
    <col min="10991" max="10991" width="12.5" style="40" customWidth="1"/>
    <col min="10992" max="10993" width="14" style="40" customWidth="1"/>
    <col min="10994" max="10994" width="25.33203125" style="40" customWidth="1"/>
    <col min="10995" max="11235" width="9.33203125" style="40"/>
    <col min="11236" max="11236" width="8.1640625" style="40" customWidth="1"/>
    <col min="11237" max="11237" width="22.83203125" style="40" customWidth="1"/>
    <col min="11238" max="11238" width="19" style="40" customWidth="1"/>
    <col min="11239" max="11239" width="15" style="40" customWidth="1"/>
    <col min="11240" max="11240" width="19" style="40" customWidth="1"/>
    <col min="11241" max="11241" width="15.5" style="40" customWidth="1"/>
    <col min="11242" max="11242" width="17" style="40" customWidth="1"/>
    <col min="11243" max="11243" width="16" style="40" customWidth="1"/>
    <col min="11244" max="11244" width="12.1640625" style="40" customWidth="1"/>
    <col min="11245" max="11245" width="10.33203125" style="40" customWidth="1"/>
    <col min="11246" max="11246" width="12.1640625" style="40" customWidth="1"/>
    <col min="11247" max="11247" width="12.5" style="40" customWidth="1"/>
    <col min="11248" max="11249" width="14" style="40" customWidth="1"/>
    <col min="11250" max="11250" width="25.33203125" style="40" customWidth="1"/>
    <col min="11251" max="11491" width="9.33203125" style="40"/>
    <col min="11492" max="11492" width="8.1640625" style="40" customWidth="1"/>
    <col min="11493" max="11493" width="22.83203125" style="40" customWidth="1"/>
    <col min="11494" max="11494" width="19" style="40" customWidth="1"/>
    <col min="11495" max="11495" width="15" style="40" customWidth="1"/>
    <col min="11496" max="11496" width="19" style="40" customWidth="1"/>
    <col min="11497" max="11497" width="15.5" style="40" customWidth="1"/>
    <col min="11498" max="11498" width="17" style="40" customWidth="1"/>
    <col min="11499" max="11499" width="16" style="40" customWidth="1"/>
    <col min="11500" max="11500" width="12.1640625" style="40" customWidth="1"/>
    <col min="11501" max="11501" width="10.33203125" style="40" customWidth="1"/>
    <col min="11502" max="11502" width="12.1640625" style="40" customWidth="1"/>
    <col min="11503" max="11503" width="12.5" style="40" customWidth="1"/>
    <col min="11504" max="11505" width="14" style="40" customWidth="1"/>
    <col min="11506" max="11506" width="25.33203125" style="40" customWidth="1"/>
    <col min="11507" max="11747" width="9.33203125" style="40"/>
    <col min="11748" max="11748" width="8.1640625" style="40" customWidth="1"/>
    <col min="11749" max="11749" width="22.83203125" style="40" customWidth="1"/>
    <col min="11750" max="11750" width="19" style="40" customWidth="1"/>
    <col min="11751" max="11751" width="15" style="40" customWidth="1"/>
    <col min="11752" max="11752" width="19" style="40" customWidth="1"/>
    <col min="11753" max="11753" width="15.5" style="40" customWidth="1"/>
    <col min="11754" max="11754" width="17" style="40" customWidth="1"/>
    <col min="11755" max="11755" width="16" style="40" customWidth="1"/>
    <col min="11756" max="11756" width="12.1640625" style="40" customWidth="1"/>
    <col min="11757" max="11757" width="10.33203125" style="40" customWidth="1"/>
    <col min="11758" max="11758" width="12.1640625" style="40" customWidth="1"/>
    <col min="11759" max="11759" width="12.5" style="40" customWidth="1"/>
    <col min="11760" max="11761" width="14" style="40" customWidth="1"/>
    <col min="11762" max="11762" width="25.33203125" style="40" customWidth="1"/>
    <col min="11763" max="12003" width="9.33203125" style="40"/>
    <col min="12004" max="12004" width="8.1640625" style="40" customWidth="1"/>
    <col min="12005" max="12005" width="22.83203125" style="40" customWidth="1"/>
    <col min="12006" max="12006" width="19" style="40" customWidth="1"/>
    <col min="12007" max="12007" width="15" style="40" customWidth="1"/>
    <col min="12008" max="12008" width="19" style="40" customWidth="1"/>
    <col min="12009" max="12009" width="15.5" style="40" customWidth="1"/>
    <col min="12010" max="12010" width="17" style="40" customWidth="1"/>
    <col min="12011" max="12011" width="16" style="40" customWidth="1"/>
    <col min="12012" max="12012" width="12.1640625" style="40" customWidth="1"/>
    <col min="12013" max="12013" width="10.33203125" style="40" customWidth="1"/>
    <col min="12014" max="12014" width="12.1640625" style="40" customWidth="1"/>
    <col min="12015" max="12015" width="12.5" style="40" customWidth="1"/>
    <col min="12016" max="12017" width="14" style="40" customWidth="1"/>
    <col min="12018" max="12018" width="25.33203125" style="40" customWidth="1"/>
    <col min="12019" max="12259" width="9.33203125" style="40"/>
    <col min="12260" max="12260" width="8.1640625" style="40" customWidth="1"/>
    <col min="12261" max="12261" width="22.83203125" style="40" customWidth="1"/>
    <col min="12262" max="12262" width="19" style="40" customWidth="1"/>
    <col min="12263" max="12263" width="15" style="40" customWidth="1"/>
    <col min="12264" max="12264" width="19" style="40" customWidth="1"/>
    <col min="12265" max="12265" width="15.5" style="40" customWidth="1"/>
    <col min="12266" max="12266" width="17" style="40" customWidth="1"/>
    <col min="12267" max="12267" width="16" style="40" customWidth="1"/>
    <col min="12268" max="12268" width="12.1640625" style="40" customWidth="1"/>
    <col min="12269" max="12269" width="10.33203125" style="40" customWidth="1"/>
    <col min="12270" max="12270" width="12.1640625" style="40" customWidth="1"/>
    <col min="12271" max="12271" width="12.5" style="40" customWidth="1"/>
    <col min="12272" max="12273" width="14" style="40" customWidth="1"/>
    <col min="12274" max="12274" width="25.33203125" style="40" customWidth="1"/>
    <col min="12275" max="12515" width="9.33203125" style="40"/>
    <col min="12516" max="12516" width="8.1640625" style="40" customWidth="1"/>
    <col min="12517" max="12517" width="22.83203125" style="40" customWidth="1"/>
    <col min="12518" max="12518" width="19" style="40" customWidth="1"/>
    <col min="12519" max="12519" width="15" style="40" customWidth="1"/>
    <col min="12520" max="12520" width="19" style="40" customWidth="1"/>
    <col min="12521" max="12521" width="15.5" style="40" customWidth="1"/>
    <col min="12522" max="12522" width="17" style="40" customWidth="1"/>
    <col min="12523" max="12523" width="16" style="40" customWidth="1"/>
    <col min="12524" max="12524" width="12.1640625" style="40" customWidth="1"/>
    <col min="12525" max="12525" width="10.33203125" style="40" customWidth="1"/>
    <col min="12526" max="12526" width="12.1640625" style="40" customWidth="1"/>
    <col min="12527" max="12527" width="12.5" style="40" customWidth="1"/>
    <col min="12528" max="12529" width="14" style="40" customWidth="1"/>
    <col min="12530" max="12530" width="25.33203125" style="40" customWidth="1"/>
    <col min="12531" max="12771" width="9.33203125" style="40"/>
    <col min="12772" max="12772" width="8.1640625" style="40" customWidth="1"/>
    <col min="12773" max="12773" width="22.83203125" style="40" customWidth="1"/>
    <col min="12774" max="12774" width="19" style="40" customWidth="1"/>
    <col min="12775" max="12775" width="15" style="40" customWidth="1"/>
    <col min="12776" max="12776" width="19" style="40" customWidth="1"/>
    <col min="12777" max="12777" width="15.5" style="40" customWidth="1"/>
    <col min="12778" max="12778" width="17" style="40" customWidth="1"/>
    <col min="12779" max="12779" width="16" style="40" customWidth="1"/>
    <col min="12780" max="12780" width="12.1640625" style="40" customWidth="1"/>
    <col min="12781" max="12781" width="10.33203125" style="40" customWidth="1"/>
    <col min="12782" max="12782" width="12.1640625" style="40" customWidth="1"/>
    <col min="12783" max="12783" width="12.5" style="40" customWidth="1"/>
    <col min="12784" max="12785" width="14" style="40" customWidth="1"/>
    <col min="12786" max="12786" width="25.33203125" style="40" customWidth="1"/>
    <col min="12787" max="13027" width="9.33203125" style="40"/>
    <col min="13028" max="13028" width="8.1640625" style="40" customWidth="1"/>
    <col min="13029" max="13029" width="22.83203125" style="40" customWidth="1"/>
    <col min="13030" max="13030" width="19" style="40" customWidth="1"/>
    <col min="13031" max="13031" width="15" style="40" customWidth="1"/>
    <col min="13032" max="13032" width="19" style="40" customWidth="1"/>
    <col min="13033" max="13033" width="15.5" style="40" customWidth="1"/>
    <col min="13034" max="13034" width="17" style="40" customWidth="1"/>
    <col min="13035" max="13035" width="16" style="40" customWidth="1"/>
    <col min="13036" max="13036" width="12.1640625" style="40" customWidth="1"/>
    <col min="13037" max="13037" width="10.33203125" style="40" customWidth="1"/>
    <col min="13038" max="13038" width="12.1640625" style="40" customWidth="1"/>
    <col min="13039" max="13039" width="12.5" style="40" customWidth="1"/>
    <col min="13040" max="13041" width="14" style="40" customWidth="1"/>
    <col min="13042" max="13042" width="25.33203125" style="40" customWidth="1"/>
    <col min="13043" max="13283" width="9.33203125" style="40"/>
    <col min="13284" max="13284" width="8.1640625" style="40" customWidth="1"/>
    <col min="13285" max="13285" width="22.83203125" style="40" customWidth="1"/>
    <col min="13286" max="13286" width="19" style="40" customWidth="1"/>
    <col min="13287" max="13287" width="15" style="40" customWidth="1"/>
    <col min="13288" max="13288" width="19" style="40" customWidth="1"/>
    <col min="13289" max="13289" width="15.5" style="40" customWidth="1"/>
    <col min="13290" max="13290" width="17" style="40" customWidth="1"/>
    <col min="13291" max="13291" width="16" style="40" customWidth="1"/>
    <col min="13292" max="13292" width="12.1640625" style="40" customWidth="1"/>
    <col min="13293" max="13293" width="10.33203125" style="40" customWidth="1"/>
    <col min="13294" max="13294" width="12.1640625" style="40" customWidth="1"/>
    <col min="13295" max="13295" width="12.5" style="40" customWidth="1"/>
    <col min="13296" max="13297" width="14" style="40" customWidth="1"/>
    <col min="13298" max="13298" width="25.33203125" style="40" customWidth="1"/>
    <col min="13299" max="13539" width="9.33203125" style="40"/>
    <col min="13540" max="13540" width="8.1640625" style="40" customWidth="1"/>
    <col min="13541" max="13541" width="22.83203125" style="40" customWidth="1"/>
    <col min="13542" max="13542" width="19" style="40" customWidth="1"/>
    <col min="13543" max="13543" width="15" style="40" customWidth="1"/>
    <col min="13544" max="13544" width="19" style="40" customWidth="1"/>
    <col min="13545" max="13545" width="15.5" style="40" customWidth="1"/>
    <col min="13546" max="13546" width="17" style="40" customWidth="1"/>
    <col min="13547" max="13547" width="16" style="40" customWidth="1"/>
    <col min="13548" max="13548" width="12.1640625" style="40" customWidth="1"/>
    <col min="13549" max="13549" width="10.33203125" style="40" customWidth="1"/>
    <col min="13550" max="13550" width="12.1640625" style="40" customWidth="1"/>
    <col min="13551" max="13551" width="12.5" style="40" customWidth="1"/>
    <col min="13552" max="13553" width="14" style="40" customWidth="1"/>
    <col min="13554" max="13554" width="25.33203125" style="40" customWidth="1"/>
    <col min="13555" max="13795" width="9.33203125" style="40"/>
    <col min="13796" max="13796" width="8.1640625" style="40" customWidth="1"/>
    <col min="13797" max="13797" width="22.83203125" style="40" customWidth="1"/>
    <col min="13798" max="13798" width="19" style="40" customWidth="1"/>
    <col min="13799" max="13799" width="15" style="40" customWidth="1"/>
    <col min="13800" max="13800" width="19" style="40" customWidth="1"/>
    <col min="13801" max="13801" width="15.5" style="40" customWidth="1"/>
    <col min="13802" max="13802" width="17" style="40" customWidth="1"/>
    <col min="13803" max="13803" width="16" style="40" customWidth="1"/>
    <col min="13804" max="13804" width="12.1640625" style="40" customWidth="1"/>
    <col min="13805" max="13805" width="10.33203125" style="40" customWidth="1"/>
    <col min="13806" max="13806" width="12.1640625" style="40" customWidth="1"/>
    <col min="13807" max="13807" width="12.5" style="40" customWidth="1"/>
    <col min="13808" max="13809" width="14" style="40" customWidth="1"/>
    <col min="13810" max="13810" width="25.33203125" style="40" customWidth="1"/>
    <col min="13811" max="14051" width="9.33203125" style="40"/>
    <col min="14052" max="14052" width="8.1640625" style="40" customWidth="1"/>
    <col min="14053" max="14053" width="22.83203125" style="40" customWidth="1"/>
    <col min="14054" max="14054" width="19" style="40" customWidth="1"/>
    <col min="14055" max="14055" width="15" style="40" customWidth="1"/>
    <col min="14056" max="14056" width="19" style="40" customWidth="1"/>
    <col min="14057" max="14057" width="15.5" style="40" customWidth="1"/>
    <col min="14058" max="14058" width="17" style="40" customWidth="1"/>
    <col min="14059" max="14059" width="16" style="40" customWidth="1"/>
    <col min="14060" max="14060" width="12.1640625" style="40" customWidth="1"/>
    <col min="14061" max="14061" width="10.33203125" style="40" customWidth="1"/>
    <col min="14062" max="14062" width="12.1640625" style="40" customWidth="1"/>
    <col min="14063" max="14063" width="12.5" style="40" customWidth="1"/>
    <col min="14064" max="14065" width="14" style="40" customWidth="1"/>
    <col min="14066" max="14066" width="25.33203125" style="40" customWidth="1"/>
    <col min="14067" max="14307" width="9.33203125" style="40"/>
    <col min="14308" max="14308" width="8.1640625" style="40" customWidth="1"/>
    <col min="14309" max="14309" width="22.83203125" style="40" customWidth="1"/>
    <col min="14310" max="14310" width="19" style="40" customWidth="1"/>
    <col min="14311" max="14311" width="15" style="40" customWidth="1"/>
    <col min="14312" max="14312" width="19" style="40" customWidth="1"/>
    <col min="14313" max="14313" width="15.5" style="40" customWidth="1"/>
    <col min="14314" max="14314" width="17" style="40" customWidth="1"/>
    <col min="14315" max="14315" width="16" style="40" customWidth="1"/>
    <col min="14316" max="14316" width="12.1640625" style="40" customWidth="1"/>
    <col min="14317" max="14317" width="10.33203125" style="40" customWidth="1"/>
    <col min="14318" max="14318" width="12.1640625" style="40" customWidth="1"/>
    <col min="14319" max="14319" width="12.5" style="40" customWidth="1"/>
    <col min="14320" max="14321" width="14" style="40" customWidth="1"/>
    <col min="14322" max="14322" width="25.33203125" style="40" customWidth="1"/>
    <col min="14323" max="14563" width="9.33203125" style="40"/>
    <col min="14564" max="14564" width="8.1640625" style="40" customWidth="1"/>
    <col min="14565" max="14565" width="22.83203125" style="40" customWidth="1"/>
    <col min="14566" max="14566" width="19" style="40" customWidth="1"/>
    <col min="14567" max="14567" width="15" style="40" customWidth="1"/>
    <col min="14568" max="14568" width="19" style="40" customWidth="1"/>
    <col min="14569" max="14569" width="15.5" style="40" customWidth="1"/>
    <col min="14570" max="14570" width="17" style="40" customWidth="1"/>
    <col min="14571" max="14571" width="16" style="40" customWidth="1"/>
    <col min="14572" max="14572" width="12.1640625" style="40" customWidth="1"/>
    <col min="14573" max="14573" width="10.33203125" style="40" customWidth="1"/>
    <col min="14574" max="14574" width="12.1640625" style="40" customWidth="1"/>
    <col min="14575" max="14575" width="12.5" style="40" customWidth="1"/>
    <col min="14576" max="14577" width="14" style="40" customWidth="1"/>
    <col min="14578" max="14578" width="25.33203125" style="40" customWidth="1"/>
    <col min="14579" max="14819" width="9.33203125" style="40"/>
    <col min="14820" max="14820" width="8.1640625" style="40" customWidth="1"/>
    <col min="14821" max="14821" width="22.83203125" style="40" customWidth="1"/>
    <col min="14822" max="14822" width="19" style="40" customWidth="1"/>
    <col min="14823" max="14823" width="15" style="40" customWidth="1"/>
    <col min="14824" max="14824" width="19" style="40" customWidth="1"/>
    <col min="14825" max="14825" width="15.5" style="40" customWidth="1"/>
    <col min="14826" max="14826" width="17" style="40" customWidth="1"/>
    <col min="14827" max="14827" width="16" style="40" customWidth="1"/>
    <col min="14828" max="14828" width="12.1640625" style="40" customWidth="1"/>
    <col min="14829" max="14829" width="10.33203125" style="40" customWidth="1"/>
    <col min="14830" max="14830" width="12.1640625" style="40" customWidth="1"/>
    <col min="14831" max="14831" width="12.5" style="40" customWidth="1"/>
    <col min="14832" max="14833" width="14" style="40" customWidth="1"/>
    <col min="14834" max="14834" width="25.33203125" style="40" customWidth="1"/>
    <col min="14835" max="15075" width="9.33203125" style="40"/>
    <col min="15076" max="15076" width="8.1640625" style="40" customWidth="1"/>
    <col min="15077" max="15077" width="22.83203125" style="40" customWidth="1"/>
    <col min="15078" max="15078" width="19" style="40" customWidth="1"/>
    <col min="15079" max="15079" width="15" style="40" customWidth="1"/>
    <col min="15080" max="15080" width="19" style="40" customWidth="1"/>
    <col min="15081" max="15081" width="15.5" style="40" customWidth="1"/>
    <col min="15082" max="15082" width="17" style="40" customWidth="1"/>
    <col min="15083" max="15083" width="16" style="40" customWidth="1"/>
    <col min="15084" max="15084" width="12.1640625" style="40" customWidth="1"/>
    <col min="15085" max="15085" width="10.33203125" style="40" customWidth="1"/>
    <col min="15086" max="15086" width="12.1640625" style="40" customWidth="1"/>
    <col min="15087" max="15087" width="12.5" style="40" customWidth="1"/>
    <col min="15088" max="15089" width="14" style="40" customWidth="1"/>
    <col min="15090" max="15090" width="25.33203125" style="40" customWidth="1"/>
    <col min="15091" max="15331" width="9.33203125" style="40"/>
    <col min="15332" max="15332" width="8.1640625" style="40" customWidth="1"/>
    <col min="15333" max="15333" width="22.83203125" style="40" customWidth="1"/>
    <col min="15334" max="15334" width="19" style="40" customWidth="1"/>
    <col min="15335" max="15335" width="15" style="40" customWidth="1"/>
    <col min="15336" max="15336" width="19" style="40" customWidth="1"/>
    <col min="15337" max="15337" width="15.5" style="40" customWidth="1"/>
    <col min="15338" max="15338" width="17" style="40" customWidth="1"/>
    <col min="15339" max="15339" width="16" style="40" customWidth="1"/>
    <col min="15340" max="15340" width="12.1640625" style="40" customWidth="1"/>
    <col min="15341" max="15341" width="10.33203125" style="40" customWidth="1"/>
    <col min="15342" max="15342" width="12.1640625" style="40" customWidth="1"/>
    <col min="15343" max="15343" width="12.5" style="40" customWidth="1"/>
    <col min="15344" max="15345" width="14" style="40" customWidth="1"/>
    <col min="15346" max="15346" width="25.33203125" style="40" customWidth="1"/>
    <col min="15347" max="15587" width="9.33203125" style="40"/>
    <col min="15588" max="15588" width="8.1640625" style="40" customWidth="1"/>
    <col min="15589" max="15589" width="22.83203125" style="40" customWidth="1"/>
    <col min="15590" max="15590" width="19" style="40" customWidth="1"/>
    <col min="15591" max="15591" width="15" style="40" customWidth="1"/>
    <col min="15592" max="15592" width="19" style="40" customWidth="1"/>
    <col min="15593" max="15593" width="15.5" style="40" customWidth="1"/>
    <col min="15594" max="15594" width="17" style="40" customWidth="1"/>
    <col min="15595" max="15595" width="16" style="40" customWidth="1"/>
    <col min="15596" max="15596" width="12.1640625" style="40" customWidth="1"/>
    <col min="15597" max="15597" width="10.33203125" style="40" customWidth="1"/>
    <col min="15598" max="15598" width="12.1640625" style="40" customWidth="1"/>
    <col min="15599" max="15599" width="12.5" style="40" customWidth="1"/>
    <col min="15600" max="15601" width="14" style="40" customWidth="1"/>
    <col min="15602" max="15602" width="25.33203125" style="40" customWidth="1"/>
    <col min="15603" max="15843" width="9.33203125" style="40"/>
    <col min="15844" max="15844" width="8.1640625" style="40" customWidth="1"/>
    <col min="15845" max="15845" width="22.83203125" style="40" customWidth="1"/>
    <col min="15846" max="15846" width="19" style="40" customWidth="1"/>
    <col min="15847" max="15847" width="15" style="40" customWidth="1"/>
    <col min="15848" max="15848" width="19" style="40" customWidth="1"/>
    <col min="15849" max="15849" width="15.5" style="40" customWidth="1"/>
    <col min="15850" max="15850" width="17" style="40" customWidth="1"/>
    <col min="15851" max="15851" width="16" style="40" customWidth="1"/>
    <col min="15852" max="15852" width="12.1640625" style="40" customWidth="1"/>
    <col min="15853" max="15853" width="10.33203125" style="40" customWidth="1"/>
    <col min="15854" max="15854" width="12.1640625" style="40" customWidth="1"/>
    <col min="15855" max="15855" width="12.5" style="40" customWidth="1"/>
    <col min="15856" max="15857" width="14" style="40" customWidth="1"/>
    <col min="15858" max="15858" width="25.33203125" style="40" customWidth="1"/>
    <col min="15859" max="16099" width="9.33203125" style="40"/>
    <col min="16100" max="16100" width="8.1640625" style="40" customWidth="1"/>
    <col min="16101" max="16101" width="22.83203125" style="40" customWidth="1"/>
    <col min="16102" max="16102" width="19" style="40" customWidth="1"/>
    <col min="16103" max="16103" width="15" style="40" customWidth="1"/>
    <col min="16104" max="16104" width="19" style="40" customWidth="1"/>
    <col min="16105" max="16105" width="15.5" style="40" customWidth="1"/>
    <col min="16106" max="16106" width="17" style="40" customWidth="1"/>
    <col min="16107" max="16107" width="16" style="40" customWidth="1"/>
    <col min="16108" max="16108" width="12.1640625" style="40" customWidth="1"/>
    <col min="16109" max="16109" width="10.33203125" style="40" customWidth="1"/>
    <col min="16110" max="16110" width="12.1640625" style="40" customWidth="1"/>
    <col min="16111" max="16111" width="12.5" style="40" customWidth="1"/>
    <col min="16112" max="16113" width="14" style="40" customWidth="1"/>
    <col min="16114" max="16114" width="25.33203125" style="40" customWidth="1"/>
    <col min="16115" max="16357" width="9.33203125" style="40"/>
    <col min="16358" max="16358" width="9.33203125" style="40" customWidth="1"/>
    <col min="16359" max="16384" width="9.33203125" style="40"/>
  </cols>
  <sheetData>
    <row r="1" spans="1:11" ht="15" customHeight="1" x14ac:dyDescent="0.2">
      <c r="A1" s="39"/>
    </row>
    <row r="2" spans="1:11" ht="15" customHeight="1" x14ac:dyDescent="0.2">
      <c r="A2" s="39"/>
    </row>
    <row r="3" spans="1:11" ht="15" customHeight="1" x14ac:dyDescent="0.2">
      <c r="A3" s="39"/>
    </row>
    <row r="4" spans="1:11" ht="15" customHeight="1" x14ac:dyDescent="0.2">
      <c r="A4" s="39"/>
    </row>
    <row r="5" spans="1:11" ht="15" customHeight="1" x14ac:dyDescent="0.2">
      <c r="A5" s="39"/>
    </row>
    <row r="6" spans="1:11" s="64" customFormat="1" ht="15" customHeight="1" x14ac:dyDescent="0.25"/>
    <row r="7" spans="1:11" s="64" customFormat="1" ht="35.25" customHeight="1" x14ac:dyDescent="0.25">
      <c r="A7" s="82" t="s">
        <v>61</v>
      </c>
      <c r="B7" s="82"/>
      <c r="C7" s="82"/>
      <c r="D7" s="82"/>
      <c r="E7" s="82"/>
      <c r="F7" s="82"/>
      <c r="G7" s="82"/>
      <c r="H7" s="82"/>
      <c r="I7" s="82"/>
      <c r="J7" s="82"/>
      <c r="K7" s="71"/>
    </row>
    <row r="8" spans="1:11" s="64" customFormat="1" ht="15.75" x14ac:dyDescent="0.25">
      <c r="A8" s="63"/>
      <c r="B8" s="63"/>
      <c r="C8" s="63"/>
      <c r="D8" s="63"/>
      <c r="E8" s="63"/>
      <c r="F8" s="63"/>
      <c r="G8" s="63"/>
      <c r="H8" s="63"/>
      <c r="I8" s="63"/>
      <c r="J8" s="63"/>
      <c r="K8" s="63"/>
    </row>
    <row r="9" spans="1:11" s="64" customFormat="1" ht="15.75" x14ac:dyDescent="0.25">
      <c r="A9" s="63"/>
      <c r="B9" s="63"/>
      <c r="C9" s="58" t="s">
        <v>58</v>
      </c>
      <c r="D9" s="59"/>
      <c r="E9" s="60" t="s">
        <v>59</v>
      </c>
      <c r="F9" s="62"/>
      <c r="G9" s="60" t="s">
        <v>60</v>
      </c>
      <c r="I9" s="63"/>
      <c r="J9" s="63"/>
      <c r="K9" s="63"/>
    </row>
    <row r="10" spans="1:11" s="64" customFormat="1" ht="12.6" customHeight="1" x14ac:dyDescent="0.25">
      <c r="D10" s="56"/>
      <c r="E10" s="56"/>
      <c r="F10" s="56"/>
      <c r="G10" s="56"/>
    </row>
    <row r="11" spans="1:11" s="64" customFormat="1" ht="15.75" x14ac:dyDescent="0.25">
      <c r="A11" s="14"/>
      <c r="B11" s="14"/>
      <c r="C11" s="14"/>
      <c r="D11" s="57" t="s">
        <v>63</v>
      </c>
      <c r="E11" s="74"/>
      <c r="F11" s="14"/>
      <c r="G11" s="14"/>
      <c r="I11" s="14"/>
      <c r="J11" s="14"/>
    </row>
    <row r="12" spans="1:11" s="64" customFormat="1" ht="15" customHeight="1" x14ac:dyDescent="0.25">
      <c r="C12" s="11"/>
      <c r="F12" s="57"/>
      <c r="G12" s="57"/>
      <c r="H12" s="14"/>
      <c r="J12" s="11"/>
    </row>
    <row r="13" spans="1:11" ht="16.5" customHeight="1" x14ac:dyDescent="0.2">
      <c r="A13" s="87" t="s">
        <v>66</v>
      </c>
      <c r="B13" s="87"/>
      <c r="C13" s="87"/>
      <c r="D13" s="87"/>
      <c r="E13" s="87"/>
      <c r="F13" s="87"/>
      <c r="G13" s="87"/>
      <c r="H13" s="87"/>
      <c r="I13" s="1"/>
      <c r="J13" s="1"/>
    </row>
    <row r="14" spans="1:11" ht="15.75" customHeight="1" x14ac:dyDescent="0.2">
      <c r="A14" s="88" t="s">
        <v>6</v>
      </c>
      <c r="B14" s="88"/>
      <c r="C14" s="88"/>
      <c r="D14" s="93"/>
      <c r="E14" s="94"/>
      <c r="F14" s="94"/>
      <c r="G14" s="94"/>
      <c r="H14" s="94"/>
      <c r="I14" s="94"/>
      <c r="J14" s="94"/>
    </row>
    <row r="15" spans="1:11" x14ac:dyDescent="0.2">
      <c r="A15" s="89" t="s">
        <v>50</v>
      </c>
      <c r="B15" s="89"/>
      <c r="C15" s="89"/>
      <c r="D15" s="95"/>
      <c r="E15" s="95"/>
      <c r="F15" s="95"/>
      <c r="G15" s="95"/>
      <c r="H15" s="95"/>
      <c r="I15" s="95"/>
      <c r="J15" s="95"/>
    </row>
    <row r="16" spans="1:11" ht="18.75" customHeight="1" x14ac:dyDescent="0.2">
      <c r="A16" s="65"/>
      <c r="B16" s="65"/>
      <c r="C16" s="65"/>
      <c r="D16" s="65"/>
      <c r="E16" s="66"/>
      <c r="F16" s="66"/>
      <c r="G16" s="66"/>
      <c r="H16" s="66"/>
      <c r="I16" s="1"/>
      <c r="J16" s="1"/>
    </row>
    <row r="17" spans="1:12" x14ac:dyDescent="0.2">
      <c r="A17" s="86" t="s">
        <v>53</v>
      </c>
      <c r="B17" s="86"/>
      <c r="C17" s="86"/>
      <c r="D17" s="86"/>
      <c r="E17" s="86"/>
      <c r="F17" s="86"/>
      <c r="G17" s="86"/>
      <c r="H17" s="86"/>
      <c r="I17" s="86"/>
      <c r="J17" s="86"/>
    </row>
    <row r="18" spans="1:12" s="43" customFormat="1" ht="51" x14ac:dyDescent="0.2">
      <c r="A18" s="20" t="s">
        <v>8</v>
      </c>
      <c r="B18" s="20" t="s">
        <v>9</v>
      </c>
      <c r="C18" s="20" t="s">
        <v>10</v>
      </c>
      <c r="D18" s="20" t="s">
        <v>29</v>
      </c>
      <c r="E18" s="20" t="s">
        <v>11</v>
      </c>
      <c r="F18" s="20" t="s">
        <v>26</v>
      </c>
      <c r="G18" s="20" t="s">
        <v>49</v>
      </c>
      <c r="H18" s="20" t="s">
        <v>34</v>
      </c>
      <c r="I18" s="20" t="s">
        <v>12</v>
      </c>
      <c r="J18" s="20" t="s">
        <v>7</v>
      </c>
    </row>
    <row r="19" spans="1:12" ht="15.75" customHeight="1" x14ac:dyDescent="0.2">
      <c r="A19" s="21">
        <v>1</v>
      </c>
      <c r="B19" s="21">
        <v>2</v>
      </c>
      <c r="C19" s="21">
        <v>3</v>
      </c>
      <c r="D19" s="21">
        <v>4</v>
      </c>
      <c r="E19" s="21">
        <v>5</v>
      </c>
      <c r="F19" s="21">
        <v>6</v>
      </c>
      <c r="G19" s="21">
        <v>7</v>
      </c>
      <c r="H19" s="21">
        <v>9</v>
      </c>
      <c r="I19" s="21">
        <v>10</v>
      </c>
      <c r="J19" s="22">
        <v>11</v>
      </c>
    </row>
    <row r="20" spans="1:12" s="44" customFormat="1" x14ac:dyDescent="0.2">
      <c r="A20" s="68"/>
      <c r="B20" s="13"/>
      <c r="C20" s="16"/>
      <c r="D20" s="16"/>
      <c r="E20" s="17"/>
      <c r="F20" s="16"/>
      <c r="G20" s="16"/>
      <c r="H20" s="16"/>
      <c r="I20" s="16"/>
      <c r="J20" s="67">
        <f t="shared" ref="J20:J26" si="0">SUM(F20:G20)+E20*SUM(H20)+E20*SUM(I20)</f>
        <v>0</v>
      </c>
    </row>
    <row r="21" spans="1:12" s="44" customFormat="1" x14ac:dyDescent="0.2">
      <c r="A21" s="68"/>
      <c r="B21" s="13"/>
      <c r="C21" s="16"/>
      <c r="D21" s="16"/>
      <c r="E21" s="17"/>
      <c r="F21" s="16"/>
      <c r="G21" s="16"/>
      <c r="H21" s="16"/>
      <c r="I21" s="16"/>
      <c r="J21" s="67">
        <f t="shared" si="0"/>
        <v>0</v>
      </c>
    </row>
    <row r="22" spans="1:12" x14ac:dyDescent="0.2">
      <c r="A22" s="68"/>
      <c r="B22" s="13"/>
      <c r="C22" s="16"/>
      <c r="D22" s="16"/>
      <c r="E22" s="17"/>
      <c r="F22" s="16"/>
      <c r="G22" s="16"/>
      <c r="H22" s="16"/>
      <c r="I22" s="16"/>
      <c r="J22" s="67">
        <f t="shared" si="0"/>
        <v>0</v>
      </c>
    </row>
    <row r="23" spans="1:12" x14ac:dyDescent="0.2">
      <c r="A23" s="68"/>
      <c r="B23" s="13"/>
      <c r="C23" s="16"/>
      <c r="D23" s="16"/>
      <c r="E23" s="17"/>
      <c r="F23" s="16"/>
      <c r="G23" s="16"/>
      <c r="H23" s="16"/>
      <c r="I23" s="16"/>
      <c r="J23" s="67">
        <f t="shared" si="0"/>
        <v>0</v>
      </c>
    </row>
    <row r="24" spans="1:12" x14ac:dyDescent="0.2">
      <c r="A24" s="68"/>
      <c r="B24" s="13"/>
      <c r="C24" s="16"/>
      <c r="D24" s="16"/>
      <c r="E24" s="17"/>
      <c r="F24" s="16"/>
      <c r="G24" s="16"/>
      <c r="H24" s="16"/>
      <c r="I24" s="16"/>
      <c r="J24" s="67">
        <f t="shared" si="0"/>
        <v>0</v>
      </c>
    </row>
    <row r="25" spans="1:12" x14ac:dyDescent="0.2">
      <c r="A25" s="68"/>
      <c r="B25" s="13"/>
      <c r="C25" s="16"/>
      <c r="D25" s="16"/>
      <c r="E25" s="17"/>
      <c r="F25" s="16"/>
      <c r="G25" s="16"/>
      <c r="H25" s="16"/>
      <c r="I25" s="16"/>
      <c r="J25" s="67">
        <f t="shared" si="0"/>
        <v>0</v>
      </c>
    </row>
    <row r="26" spans="1:12" x14ac:dyDescent="0.2">
      <c r="A26" s="68"/>
      <c r="B26" s="13"/>
      <c r="C26" s="16"/>
      <c r="D26" s="16"/>
      <c r="E26" s="17"/>
      <c r="F26" s="16"/>
      <c r="G26" s="16"/>
      <c r="H26" s="16"/>
      <c r="I26" s="16"/>
      <c r="J26" s="67">
        <f t="shared" si="0"/>
        <v>0</v>
      </c>
    </row>
    <row r="27" spans="1:12" ht="13.5" customHeight="1" x14ac:dyDescent="0.2">
      <c r="A27" s="92" t="str">
        <f>IF(SUM(F47:G53)&gt;0,"Jei pakeitėte renginio trukmę, kalbą ar dalyvių skaičių, atnaujinkite moderatoriaus paslaugų kainą ir (arba) salės nuomos kainą.","")</f>
        <v/>
      </c>
      <c r="B27" s="92"/>
      <c r="C27" s="92"/>
      <c r="D27" s="92"/>
      <c r="E27" s="92"/>
      <c r="F27" s="92"/>
      <c r="G27" s="92"/>
      <c r="H27" s="92"/>
      <c r="I27" s="69" t="s">
        <v>0</v>
      </c>
      <c r="J27" s="23">
        <f>SUM(J20:J26)</f>
        <v>0</v>
      </c>
    </row>
    <row r="28" spans="1:12" x14ac:dyDescent="0.2">
      <c r="A28" s="90"/>
      <c r="B28" s="90"/>
      <c r="C28" s="90"/>
      <c r="D28" s="90"/>
      <c r="E28" s="90"/>
      <c r="F28" s="90"/>
      <c r="G28" s="90"/>
      <c r="H28" s="90"/>
      <c r="I28" s="1"/>
      <c r="J28" s="1"/>
    </row>
    <row r="29" spans="1:12" ht="16.5" customHeight="1" x14ac:dyDescent="0.25">
      <c r="A29" s="70"/>
      <c r="B29" s="70"/>
      <c r="C29" s="70"/>
      <c r="D29" s="70"/>
      <c r="E29" s="70"/>
      <c r="F29" s="70"/>
      <c r="G29" s="70"/>
      <c r="H29" s="70"/>
      <c r="I29" s="70"/>
      <c r="J29" s="70"/>
      <c r="K29" s="45"/>
      <c r="L29" s="46"/>
    </row>
    <row r="30" spans="1:12" ht="15.75" customHeight="1" x14ac:dyDescent="0.25">
      <c r="A30" s="91" t="s">
        <v>67</v>
      </c>
      <c r="B30" s="91"/>
      <c r="C30" s="91"/>
      <c r="D30" s="91"/>
      <c r="E30" s="91"/>
      <c r="F30" s="91"/>
      <c r="G30" s="91"/>
      <c r="H30" s="91"/>
      <c r="I30" s="91"/>
      <c r="J30" s="91"/>
      <c r="K30" s="45"/>
      <c r="L30" s="47"/>
    </row>
    <row r="31" spans="1:12" ht="91.5" customHeight="1" x14ac:dyDescent="0.25">
      <c r="A31" s="83" t="s">
        <v>51</v>
      </c>
      <c r="B31" s="83"/>
      <c r="C31" s="83"/>
      <c r="D31" s="83"/>
      <c r="E31" s="83"/>
      <c r="F31" s="83"/>
      <c r="G31" s="83"/>
      <c r="H31" s="83"/>
      <c r="I31" s="83"/>
      <c r="J31" s="83"/>
      <c r="K31" s="45"/>
    </row>
    <row r="32" spans="1:12" ht="12.75" customHeight="1" x14ac:dyDescent="0.25">
      <c r="A32" s="70"/>
      <c r="B32" s="70"/>
      <c r="C32" s="70"/>
      <c r="D32" s="70"/>
      <c r="E32" s="70"/>
      <c r="F32" s="70"/>
      <c r="G32" s="70"/>
      <c r="H32" s="70"/>
      <c r="I32" s="70"/>
      <c r="J32" s="70"/>
      <c r="K32" s="45"/>
    </row>
    <row r="33" spans="1:12" x14ac:dyDescent="0.2">
      <c r="A33" s="76"/>
      <c r="B33" s="77"/>
      <c r="C33" s="1"/>
      <c r="D33" s="1"/>
      <c r="E33" s="75"/>
      <c r="F33" s="1"/>
      <c r="G33" s="1"/>
      <c r="H33" s="1"/>
      <c r="I33" s="1"/>
      <c r="J33" s="1"/>
    </row>
    <row r="34" spans="1:12" x14ac:dyDescent="0.2">
      <c r="A34" s="84" t="s">
        <v>55</v>
      </c>
      <c r="B34" s="84"/>
      <c r="C34" s="1"/>
      <c r="D34" s="1"/>
      <c r="E34" s="55" t="s">
        <v>56</v>
      </c>
      <c r="F34" s="1"/>
      <c r="G34" s="1"/>
      <c r="H34" s="85" t="s">
        <v>57</v>
      </c>
      <c r="I34" s="85"/>
      <c r="J34" s="1"/>
    </row>
    <row r="35" spans="1:12" x14ac:dyDescent="0.2">
      <c r="A35" s="1"/>
      <c r="B35" s="1"/>
      <c r="C35" s="1"/>
      <c r="D35" s="1"/>
      <c r="E35" s="1"/>
      <c r="F35" s="1"/>
      <c r="G35" s="1"/>
      <c r="H35" s="1"/>
      <c r="I35" s="1"/>
      <c r="J35" s="1"/>
    </row>
    <row r="37" spans="1:12" hidden="1" x14ac:dyDescent="0.2">
      <c r="F37" s="48">
        <v>6</v>
      </c>
      <c r="H37" s="48">
        <v>7</v>
      </c>
      <c r="J37" s="48">
        <v>8</v>
      </c>
      <c r="K37" s="48">
        <v>9</v>
      </c>
      <c r="L37" s="48">
        <v>10</v>
      </c>
    </row>
    <row r="38" spans="1:12" hidden="1" x14ac:dyDescent="0.2">
      <c r="C38" s="40" t="str">
        <f>IF(C20='Fiksuotieji įkainiai'!$F$3,0,IF(C20='Fiksuotieji įkainiai'!$F$4,4,""))</f>
        <v/>
      </c>
      <c r="D38" s="40" t="str">
        <f>IF(D20='Fiksuotieji įkainiai'!$G$3,3,IF(D20='Fiksuotieji įkainiai'!$G$4,11,""))</f>
        <v/>
      </c>
      <c r="E38" s="40" t="str">
        <f t="shared" ref="E38:E44" si="1">IF(AND(E20&gt;0,E20&lt;=25),1,IF(AND(E20&gt;25,E20&lt;=50),2,IF(AND(E20&gt;50,E20&lt;=100),3,IF(E20&gt;100,4,""))))</f>
        <v/>
      </c>
      <c r="F38" s="49" t="str">
        <f ca="1">IF(OR(C38="", D38="", E38=""),"na",INDIRECT("'Fiksuotieji įkainiai'!D"&amp;SUM(C38:E38)))</f>
        <v>na</v>
      </c>
      <c r="G38" s="40" t="s">
        <v>33</v>
      </c>
      <c r="H38" s="49" t="str">
        <f ca="1">IF(E38="","na",INDIRECT("'Fiksuotieji įkainiai'!C"&amp;E38+C38+22))</f>
        <v>na</v>
      </c>
      <c r="I38" s="40" t="s">
        <v>33</v>
      </c>
      <c r="J38" s="49">
        <f>'Fiksuotieji įkainiai'!C30</f>
        <v>285</v>
      </c>
      <c r="K38" s="49">
        <f>'Fiksuotieji įkainiai'!C35</f>
        <v>7.87</v>
      </c>
    </row>
    <row r="39" spans="1:12" hidden="1" x14ac:dyDescent="0.2">
      <c r="C39" s="40" t="str">
        <f>IF(C21='Fiksuotieji įkainiai'!$F$3,0,IF(C21='Fiksuotieji įkainiai'!$F$4,4,""))</f>
        <v/>
      </c>
      <c r="D39" s="40" t="str">
        <f>IF(D21='Fiksuotieji įkainiai'!$G$3,3,IF(D21='Fiksuotieji įkainiai'!$G$4,11,""))</f>
        <v/>
      </c>
      <c r="E39" s="40" t="str">
        <f t="shared" si="1"/>
        <v/>
      </c>
      <c r="F39" s="49" t="str">
        <f t="shared" ref="F39:F44" ca="1" si="2">IF(OR(C39="", D39="", E39=""),"na",INDIRECT("'Fiksuotieji įkainiai'!D"&amp;SUM(C39:E39)))</f>
        <v>na</v>
      </c>
      <c r="G39" s="40" t="s">
        <v>33</v>
      </c>
      <c r="H39" s="49" t="str">
        <f t="shared" ref="H39:H44" ca="1" si="3">IF(E39="","na",INDIRECT("'Fiksuotieji įkainiai'!C"&amp;E39+C39+22))</f>
        <v>na</v>
      </c>
      <c r="I39" s="40" t="s">
        <v>33</v>
      </c>
      <c r="J39" s="40" t="s">
        <v>33</v>
      </c>
      <c r="K39" s="40" t="s">
        <v>33</v>
      </c>
    </row>
    <row r="40" spans="1:12" hidden="1" x14ac:dyDescent="0.2">
      <c r="C40" s="40" t="str">
        <f>IF(C22='Fiksuotieji įkainiai'!$F$3,0,IF(C22='Fiksuotieji įkainiai'!$F$4,4,""))</f>
        <v/>
      </c>
      <c r="D40" s="40" t="str">
        <f>IF(D22='Fiksuotieji įkainiai'!$G$3,3,IF(D22='Fiksuotieji įkainiai'!$G$4,11,""))</f>
        <v/>
      </c>
      <c r="E40" s="40" t="str">
        <f t="shared" si="1"/>
        <v/>
      </c>
      <c r="F40" s="49" t="str">
        <f t="shared" ca="1" si="2"/>
        <v>na</v>
      </c>
      <c r="G40" s="40" t="s">
        <v>33</v>
      </c>
      <c r="H40" s="49" t="str">
        <f t="shared" ca="1" si="3"/>
        <v>na</v>
      </c>
      <c r="I40" s="40" t="s">
        <v>33</v>
      </c>
      <c r="J40" s="49">
        <f>'Fiksuotieji įkainiai'!C34</f>
        <v>2.6</v>
      </c>
      <c r="K40" s="49"/>
    </row>
    <row r="41" spans="1:12" hidden="1" x14ac:dyDescent="0.2">
      <c r="C41" s="40" t="str">
        <f>IF(C23='Fiksuotieji įkainiai'!$F$3,0,IF(C23='Fiksuotieji įkainiai'!$F$4,4,""))</f>
        <v/>
      </c>
      <c r="D41" s="40" t="str">
        <f>IF(D23='Fiksuotieji įkainiai'!$G$3,3,IF(D23='Fiksuotieji įkainiai'!$G$4,11,""))</f>
        <v/>
      </c>
      <c r="E41" s="40" t="str">
        <f t="shared" si="1"/>
        <v/>
      </c>
      <c r="F41" s="49" t="str">
        <f t="shared" ca="1" si="2"/>
        <v>na</v>
      </c>
      <c r="G41" s="40" t="s">
        <v>33</v>
      </c>
      <c r="H41" s="49" t="str">
        <f t="shared" ca="1" si="3"/>
        <v>na</v>
      </c>
      <c r="I41" s="40" t="s">
        <v>33</v>
      </c>
      <c r="J41" s="50">
        <f>J40*2</f>
        <v>5.2</v>
      </c>
      <c r="K41" s="49"/>
    </row>
    <row r="42" spans="1:12" hidden="1" x14ac:dyDescent="0.2">
      <c r="C42" s="40" t="str">
        <f>IF(C24='Fiksuotieji įkainiai'!$F$3,0,IF(C24='Fiksuotieji įkainiai'!$F$4,4,""))</f>
        <v/>
      </c>
      <c r="D42" s="40" t="str">
        <f>IF(D24='Fiksuotieji įkainiai'!$G$3,3,IF(D24='Fiksuotieji įkainiai'!$G$4,11,""))</f>
        <v/>
      </c>
      <c r="E42" s="40" t="str">
        <f t="shared" si="1"/>
        <v/>
      </c>
      <c r="F42" s="49" t="str">
        <f t="shared" ca="1" si="2"/>
        <v>na</v>
      </c>
      <c r="G42" s="40" t="s">
        <v>33</v>
      </c>
      <c r="H42" s="49" t="str">
        <f t="shared" ca="1" si="3"/>
        <v>na</v>
      </c>
      <c r="I42" s="40" t="s">
        <v>33</v>
      </c>
      <c r="J42" s="40" t="s">
        <v>33</v>
      </c>
      <c r="K42" s="49"/>
    </row>
    <row r="43" spans="1:12" hidden="1" x14ac:dyDescent="0.2">
      <c r="C43" s="40" t="str">
        <f>IF(C25='Fiksuotieji įkainiai'!$F$3,0,IF(C25='Fiksuotieji įkainiai'!$F$4,4,""))</f>
        <v/>
      </c>
      <c r="D43" s="40" t="str">
        <f>IF(D25='Fiksuotieji įkainiai'!$G$3,3,IF(D25='Fiksuotieji įkainiai'!$G$4,11,""))</f>
        <v/>
      </c>
      <c r="E43" s="40" t="str">
        <f t="shared" si="1"/>
        <v/>
      </c>
      <c r="F43" s="49" t="str">
        <f t="shared" ca="1" si="2"/>
        <v>na</v>
      </c>
      <c r="G43" s="40" t="s">
        <v>33</v>
      </c>
      <c r="H43" s="49" t="str">
        <f t="shared" ca="1" si="3"/>
        <v>na</v>
      </c>
      <c r="I43" s="40" t="s">
        <v>33</v>
      </c>
      <c r="K43" s="49"/>
    </row>
    <row r="44" spans="1:12" hidden="1" x14ac:dyDescent="0.2">
      <c r="C44" s="40" t="str">
        <f>IF(C26='Fiksuotieji įkainiai'!$F$3,0,IF(C26='Fiksuotieji įkainiai'!$F$4,4,""))</f>
        <v/>
      </c>
      <c r="D44" s="40" t="str">
        <f>IF(D26='Fiksuotieji įkainiai'!$G$3,3,IF(D26='Fiksuotieji įkainiai'!$G$4,11,""))</f>
        <v/>
      </c>
      <c r="E44" s="40" t="str">
        <f t="shared" si="1"/>
        <v/>
      </c>
      <c r="F44" s="49" t="str">
        <f t="shared" ca="1" si="2"/>
        <v>na</v>
      </c>
      <c r="G44" s="40" t="s">
        <v>33</v>
      </c>
      <c r="H44" s="49" t="str">
        <f t="shared" ca="1" si="3"/>
        <v>na</v>
      </c>
      <c r="I44" s="40" t="s">
        <v>33</v>
      </c>
      <c r="J44" s="49"/>
      <c r="K44" s="49"/>
    </row>
    <row r="45" spans="1:12" hidden="1" x14ac:dyDescent="0.2"/>
    <row r="46" spans="1:12" ht="6.75" hidden="1" customHeight="1" x14ac:dyDescent="0.2"/>
    <row r="47" spans="1:12" hidden="1" x14ac:dyDescent="0.2">
      <c r="F47" s="40">
        <f t="shared" ref="F47:F55" si="4">IF(OR(F20="Netaikoma",F20=""),0,IF(F20&lt;&gt;F38,1,0))</f>
        <v>0</v>
      </c>
      <c r="G47" s="40">
        <f t="shared" ref="G47:G55" si="5">IF(OR(G20="netaikoma",G20=""),0,IF(G20&lt;&gt;H38,1,0))</f>
        <v>0</v>
      </c>
    </row>
    <row r="48" spans="1:12" hidden="1" x14ac:dyDescent="0.2">
      <c r="F48" s="40">
        <f t="shared" si="4"/>
        <v>0</v>
      </c>
      <c r="G48" s="40">
        <f t="shared" si="5"/>
        <v>0</v>
      </c>
    </row>
    <row r="49" spans="6:7" hidden="1" x14ac:dyDescent="0.2">
      <c r="F49" s="40">
        <f t="shared" si="4"/>
        <v>0</v>
      </c>
      <c r="G49" s="40">
        <f t="shared" si="5"/>
        <v>0</v>
      </c>
    </row>
    <row r="50" spans="6:7" hidden="1" x14ac:dyDescent="0.2">
      <c r="F50" s="40">
        <f t="shared" si="4"/>
        <v>0</v>
      </c>
      <c r="G50" s="40">
        <f t="shared" si="5"/>
        <v>0</v>
      </c>
    </row>
    <row r="51" spans="6:7" hidden="1" x14ac:dyDescent="0.2">
      <c r="F51" s="40">
        <f t="shared" si="4"/>
        <v>0</v>
      </c>
      <c r="G51" s="40">
        <f t="shared" si="5"/>
        <v>0</v>
      </c>
    </row>
    <row r="52" spans="6:7" hidden="1" x14ac:dyDescent="0.2">
      <c r="F52" s="40">
        <f t="shared" si="4"/>
        <v>0</v>
      </c>
      <c r="G52" s="40">
        <f t="shared" si="5"/>
        <v>0</v>
      </c>
    </row>
    <row r="53" spans="6:7" hidden="1" x14ac:dyDescent="0.2">
      <c r="F53" s="40">
        <f t="shared" si="4"/>
        <v>0</v>
      </c>
      <c r="G53" s="40">
        <f t="shared" si="5"/>
        <v>0</v>
      </c>
    </row>
    <row r="54" spans="6:7" hidden="1" x14ac:dyDescent="0.2">
      <c r="F54" s="40">
        <f t="shared" si="4"/>
        <v>0</v>
      </c>
      <c r="G54" s="40">
        <f t="shared" si="5"/>
        <v>0</v>
      </c>
    </row>
    <row r="55" spans="6:7" hidden="1" x14ac:dyDescent="0.2">
      <c r="F55" s="40">
        <f t="shared" si="4"/>
        <v>0</v>
      </c>
      <c r="G55" s="40">
        <f t="shared" si="5"/>
        <v>0</v>
      </c>
    </row>
    <row r="56" spans="6:7" hidden="1" x14ac:dyDescent="0.2"/>
  </sheetData>
  <sheetProtection selectLockedCells="1"/>
  <mergeCells count="13">
    <mergeCell ref="A7:J7"/>
    <mergeCell ref="A31:J31"/>
    <mergeCell ref="A34:B34"/>
    <mergeCell ref="H34:I34"/>
    <mergeCell ref="A17:J17"/>
    <mergeCell ref="A13:H13"/>
    <mergeCell ref="A14:C14"/>
    <mergeCell ref="A15:C15"/>
    <mergeCell ref="A28:H28"/>
    <mergeCell ref="A30:J30"/>
    <mergeCell ref="A27:H27"/>
    <mergeCell ref="D14:J14"/>
    <mergeCell ref="D15:J15"/>
  </mergeCells>
  <conditionalFormatting sqref="A27">
    <cfRule type="expression" dxfId="8" priority="3">
      <formula>$A$27&lt;&gt;""</formula>
    </cfRule>
  </conditionalFormatting>
  <conditionalFormatting sqref="F20:F26">
    <cfRule type="expression" dxfId="7" priority="2">
      <formula>$F47&gt;0</formula>
    </cfRule>
  </conditionalFormatting>
  <conditionalFormatting sqref="G20:G26">
    <cfRule type="expression" dxfId="6" priority="1">
      <formula>$G47&gt;0</formula>
    </cfRule>
  </conditionalFormatting>
  <dataValidations count="8">
    <dataValidation type="whole" allowBlank="1" showInputMessage="1" showErrorMessage="1" errorTitle="Klaida" error="Įvesta netinkama reikšmė." sqref="E20:E26" xr:uid="{00000000-0002-0000-0000-000000000000}">
      <formula1>1</formula1>
      <formula2>1000</formula2>
    </dataValidation>
    <dataValidation type="date" allowBlank="1" showInputMessage="1" showErrorMessage="1" errorTitle="Klaida!" error="Įveskite datą formatu YYYY-MM-DD" sqref="A11 F12" xr:uid="{00000000-0002-0000-0000-000001000000}">
      <formula1>42005</formula1>
      <formula2>45291</formula2>
    </dataValidation>
    <dataValidation type="list" allowBlank="1" showInputMessage="1" showErrorMessage="1" sqref="I20:I26" xr:uid="{00000000-0002-0000-0000-000002000000}">
      <formula1>IF(OR(C20="4 val.",E38=""),$K$39,$K$38:$K$39)</formula1>
    </dataValidation>
    <dataValidation type="list" allowBlank="1" showInputMessage="1" showErrorMessage="1" errorTitle="Klaida!" error="Netinkama reikšmė arba neužpildyti renginio duomenys." sqref="F20:F26" xr:uid="{00000000-0002-0000-0000-000003000000}">
      <formula1>IF(F38="na",G38,$F38:$G38)</formula1>
    </dataValidation>
    <dataValidation type="list" allowBlank="1" showInputMessage="1" showErrorMessage="1" sqref="G20:G26" xr:uid="{00000000-0002-0000-0000-000004000000}">
      <formula1>IF(H38="na",I38,$H38:$I38)</formula1>
    </dataValidation>
    <dataValidation type="list" allowBlank="1" showInputMessage="1" showErrorMessage="1" sqref="D9" xr:uid="{BE1833AC-9089-4939-A0CE-C9A536CAD1A5}">
      <formula1>"2017,2018,2019,2020,2021,2022"</formula1>
    </dataValidation>
    <dataValidation type="list" allowBlank="1" showInputMessage="1" showErrorMessage="1" sqref="F9" xr:uid="{276DB43D-A03A-4B8A-980E-ED10B85561DE}">
      <formula1>"sausio,vasario,kovo,balandžio,gegužės,birželio,liepos,rugpjūčio,rugsėjo,spalio,lapkričio,gruodžio"</formula1>
    </dataValidation>
    <dataValidation type="list" allowBlank="1" showInputMessage="1" showErrorMessage="1" promptTitle="Informacija" prompt="Pasirinkite vienos arba dviejų kavos pertraukėlių įkainį asmeniui. Jei kavos pertraukėlės nedeklaruojamos - rinkitės &quot;Netaikoma&quot;" sqref="H20:H26" xr:uid="{6254F892-C3CB-4DCA-B272-B54C1C838C53}">
      <formula1>IF(E38="",$I$42,IF(C20="4 val.",$J$39:$J$40,$J$40:$J$42))</formula1>
    </dataValidation>
  </dataValidations>
  <pageMargins left="0.23622047244094491" right="0.23622047244094491" top="0.23622047244094491" bottom="0.35433070866141736" header="0.19685039370078741" footer="0.23622047244094491"/>
  <pageSetup paperSize="9" scale="86"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'Fiksuotieji įkainiai'!$G$3:$G$4</xm:f>
          </x14:formula1>
          <xm:sqref>D20:D26</xm:sqref>
        </x14:dataValidation>
        <x14:dataValidation type="list" allowBlank="1" showInputMessage="1" showErrorMessage="1" xr:uid="{00000000-0002-0000-0000-000007000000}">
          <x14:formula1>
            <xm:f>'Fiksuotieji įkainiai'!$F$3:$F$4</xm:f>
          </x14:formula1>
          <xm:sqref>C20:C26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8"/>
  <sheetViews>
    <sheetView showGridLines="0" zoomScale="80" zoomScaleNormal="80" zoomScaleSheetLayoutView="70" zoomScalePageLayoutView="70" workbookViewId="0">
      <selection activeCell="B64" sqref="B64"/>
    </sheetView>
  </sheetViews>
  <sheetFormatPr defaultRowHeight="12.75" x14ac:dyDescent="0.2"/>
  <cols>
    <col min="1" max="1" width="14.83203125" style="1" customWidth="1"/>
    <col min="2" max="2" width="40.5" style="1" customWidth="1"/>
    <col min="3" max="3" width="16.83203125" style="1" customWidth="1"/>
    <col min="4" max="4" width="21.5" style="1" customWidth="1"/>
    <col min="5" max="5" width="20.6640625" style="1" customWidth="1"/>
    <col min="6" max="6" width="16" style="1" customWidth="1"/>
    <col min="7" max="7" width="21" style="1" customWidth="1"/>
    <col min="8" max="8" width="17.83203125" style="1" customWidth="1"/>
    <col min="9" max="9" width="15" style="1" customWidth="1"/>
    <col min="10" max="10" width="17.1640625" style="1" customWidth="1"/>
    <col min="11" max="11" width="17.83203125" style="1" customWidth="1"/>
    <col min="12" max="227" width="9.33203125" style="1"/>
    <col min="228" max="228" width="8.1640625" style="1" customWidth="1"/>
    <col min="229" max="229" width="22.83203125" style="1" customWidth="1"/>
    <col min="230" max="230" width="19" style="1" customWidth="1"/>
    <col min="231" max="231" width="15" style="1" customWidth="1"/>
    <col min="232" max="232" width="19" style="1" customWidth="1"/>
    <col min="233" max="233" width="15.5" style="1" customWidth="1"/>
    <col min="234" max="234" width="17" style="1" customWidth="1"/>
    <col min="235" max="235" width="16" style="1" customWidth="1"/>
    <col min="236" max="236" width="12.1640625" style="1" customWidth="1"/>
    <col min="237" max="237" width="10.33203125" style="1" customWidth="1"/>
    <col min="238" max="238" width="12.1640625" style="1" customWidth="1"/>
    <col min="239" max="239" width="12.5" style="1" customWidth="1"/>
    <col min="240" max="241" width="14" style="1" customWidth="1"/>
    <col min="242" max="242" width="25.33203125" style="1" customWidth="1"/>
    <col min="243" max="483" width="9.33203125" style="1"/>
    <col min="484" max="484" width="8.1640625" style="1" customWidth="1"/>
    <col min="485" max="485" width="22.83203125" style="1" customWidth="1"/>
    <col min="486" max="486" width="19" style="1" customWidth="1"/>
    <col min="487" max="487" width="15" style="1" customWidth="1"/>
    <col min="488" max="488" width="19" style="1" customWidth="1"/>
    <col min="489" max="489" width="15.5" style="1" customWidth="1"/>
    <col min="490" max="490" width="17" style="1" customWidth="1"/>
    <col min="491" max="491" width="16" style="1" customWidth="1"/>
    <col min="492" max="492" width="12.1640625" style="1" customWidth="1"/>
    <col min="493" max="493" width="10.33203125" style="1" customWidth="1"/>
    <col min="494" max="494" width="12.1640625" style="1" customWidth="1"/>
    <col min="495" max="495" width="12.5" style="1" customWidth="1"/>
    <col min="496" max="497" width="14" style="1" customWidth="1"/>
    <col min="498" max="498" width="25.33203125" style="1" customWidth="1"/>
    <col min="499" max="739" width="9.33203125" style="1"/>
    <col min="740" max="740" width="8.1640625" style="1" customWidth="1"/>
    <col min="741" max="741" width="22.83203125" style="1" customWidth="1"/>
    <col min="742" max="742" width="19" style="1" customWidth="1"/>
    <col min="743" max="743" width="15" style="1" customWidth="1"/>
    <col min="744" max="744" width="19" style="1" customWidth="1"/>
    <col min="745" max="745" width="15.5" style="1" customWidth="1"/>
    <col min="746" max="746" width="17" style="1" customWidth="1"/>
    <col min="747" max="747" width="16" style="1" customWidth="1"/>
    <col min="748" max="748" width="12.1640625" style="1" customWidth="1"/>
    <col min="749" max="749" width="10.33203125" style="1" customWidth="1"/>
    <col min="750" max="750" width="12.1640625" style="1" customWidth="1"/>
    <col min="751" max="751" width="12.5" style="1" customWidth="1"/>
    <col min="752" max="753" width="14" style="1" customWidth="1"/>
    <col min="754" max="754" width="25.33203125" style="1" customWidth="1"/>
    <col min="755" max="995" width="9.33203125" style="1"/>
    <col min="996" max="996" width="8.1640625" style="1" customWidth="1"/>
    <col min="997" max="997" width="22.83203125" style="1" customWidth="1"/>
    <col min="998" max="998" width="19" style="1" customWidth="1"/>
    <col min="999" max="999" width="15" style="1" customWidth="1"/>
    <col min="1000" max="1000" width="19" style="1" customWidth="1"/>
    <col min="1001" max="1001" width="15.5" style="1" customWidth="1"/>
    <col min="1002" max="1002" width="17" style="1" customWidth="1"/>
    <col min="1003" max="1003" width="16" style="1" customWidth="1"/>
    <col min="1004" max="1004" width="12.1640625" style="1" customWidth="1"/>
    <col min="1005" max="1005" width="10.33203125" style="1" customWidth="1"/>
    <col min="1006" max="1006" width="12.1640625" style="1" customWidth="1"/>
    <col min="1007" max="1007" width="12.5" style="1" customWidth="1"/>
    <col min="1008" max="1009" width="14" style="1" customWidth="1"/>
    <col min="1010" max="1010" width="25.33203125" style="1" customWidth="1"/>
    <col min="1011" max="1251" width="9.33203125" style="1"/>
    <col min="1252" max="1252" width="8.1640625" style="1" customWidth="1"/>
    <col min="1253" max="1253" width="22.83203125" style="1" customWidth="1"/>
    <col min="1254" max="1254" width="19" style="1" customWidth="1"/>
    <col min="1255" max="1255" width="15" style="1" customWidth="1"/>
    <col min="1256" max="1256" width="19" style="1" customWidth="1"/>
    <col min="1257" max="1257" width="15.5" style="1" customWidth="1"/>
    <col min="1258" max="1258" width="17" style="1" customWidth="1"/>
    <col min="1259" max="1259" width="16" style="1" customWidth="1"/>
    <col min="1260" max="1260" width="12.1640625" style="1" customWidth="1"/>
    <col min="1261" max="1261" width="10.33203125" style="1" customWidth="1"/>
    <col min="1262" max="1262" width="12.1640625" style="1" customWidth="1"/>
    <col min="1263" max="1263" width="12.5" style="1" customWidth="1"/>
    <col min="1264" max="1265" width="14" style="1" customWidth="1"/>
    <col min="1266" max="1266" width="25.33203125" style="1" customWidth="1"/>
    <col min="1267" max="1507" width="9.33203125" style="1"/>
    <col min="1508" max="1508" width="8.1640625" style="1" customWidth="1"/>
    <col min="1509" max="1509" width="22.83203125" style="1" customWidth="1"/>
    <col min="1510" max="1510" width="19" style="1" customWidth="1"/>
    <col min="1511" max="1511" width="15" style="1" customWidth="1"/>
    <col min="1512" max="1512" width="19" style="1" customWidth="1"/>
    <col min="1513" max="1513" width="15.5" style="1" customWidth="1"/>
    <col min="1514" max="1514" width="17" style="1" customWidth="1"/>
    <col min="1515" max="1515" width="16" style="1" customWidth="1"/>
    <col min="1516" max="1516" width="12.1640625" style="1" customWidth="1"/>
    <col min="1517" max="1517" width="10.33203125" style="1" customWidth="1"/>
    <col min="1518" max="1518" width="12.1640625" style="1" customWidth="1"/>
    <col min="1519" max="1519" width="12.5" style="1" customWidth="1"/>
    <col min="1520" max="1521" width="14" style="1" customWidth="1"/>
    <col min="1522" max="1522" width="25.33203125" style="1" customWidth="1"/>
    <col min="1523" max="1763" width="9.33203125" style="1"/>
    <col min="1764" max="1764" width="8.1640625" style="1" customWidth="1"/>
    <col min="1765" max="1765" width="22.83203125" style="1" customWidth="1"/>
    <col min="1766" max="1766" width="19" style="1" customWidth="1"/>
    <col min="1767" max="1767" width="15" style="1" customWidth="1"/>
    <col min="1768" max="1768" width="19" style="1" customWidth="1"/>
    <col min="1769" max="1769" width="15.5" style="1" customWidth="1"/>
    <col min="1770" max="1770" width="17" style="1" customWidth="1"/>
    <col min="1771" max="1771" width="16" style="1" customWidth="1"/>
    <col min="1772" max="1772" width="12.1640625" style="1" customWidth="1"/>
    <col min="1773" max="1773" width="10.33203125" style="1" customWidth="1"/>
    <col min="1774" max="1774" width="12.1640625" style="1" customWidth="1"/>
    <col min="1775" max="1775" width="12.5" style="1" customWidth="1"/>
    <col min="1776" max="1777" width="14" style="1" customWidth="1"/>
    <col min="1778" max="1778" width="25.33203125" style="1" customWidth="1"/>
    <col min="1779" max="2019" width="9.33203125" style="1"/>
    <col min="2020" max="2020" width="8.1640625" style="1" customWidth="1"/>
    <col min="2021" max="2021" width="22.83203125" style="1" customWidth="1"/>
    <col min="2022" max="2022" width="19" style="1" customWidth="1"/>
    <col min="2023" max="2023" width="15" style="1" customWidth="1"/>
    <col min="2024" max="2024" width="19" style="1" customWidth="1"/>
    <col min="2025" max="2025" width="15.5" style="1" customWidth="1"/>
    <col min="2026" max="2026" width="17" style="1" customWidth="1"/>
    <col min="2027" max="2027" width="16" style="1" customWidth="1"/>
    <col min="2028" max="2028" width="12.1640625" style="1" customWidth="1"/>
    <col min="2029" max="2029" width="10.33203125" style="1" customWidth="1"/>
    <col min="2030" max="2030" width="12.1640625" style="1" customWidth="1"/>
    <col min="2031" max="2031" width="12.5" style="1" customWidth="1"/>
    <col min="2032" max="2033" width="14" style="1" customWidth="1"/>
    <col min="2034" max="2034" width="25.33203125" style="1" customWidth="1"/>
    <col min="2035" max="2275" width="9.33203125" style="1"/>
    <col min="2276" max="2276" width="8.1640625" style="1" customWidth="1"/>
    <col min="2277" max="2277" width="22.83203125" style="1" customWidth="1"/>
    <col min="2278" max="2278" width="19" style="1" customWidth="1"/>
    <col min="2279" max="2279" width="15" style="1" customWidth="1"/>
    <col min="2280" max="2280" width="19" style="1" customWidth="1"/>
    <col min="2281" max="2281" width="15.5" style="1" customWidth="1"/>
    <col min="2282" max="2282" width="17" style="1" customWidth="1"/>
    <col min="2283" max="2283" width="16" style="1" customWidth="1"/>
    <col min="2284" max="2284" width="12.1640625" style="1" customWidth="1"/>
    <col min="2285" max="2285" width="10.33203125" style="1" customWidth="1"/>
    <col min="2286" max="2286" width="12.1640625" style="1" customWidth="1"/>
    <col min="2287" max="2287" width="12.5" style="1" customWidth="1"/>
    <col min="2288" max="2289" width="14" style="1" customWidth="1"/>
    <col min="2290" max="2290" width="25.33203125" style="1" customWidth="1"/>
    <col min="2291" max="2531" width="9.33203125" style="1"/>
    <col min="2532" max="2532" width="8.1640625" style="1" customWidth="1"/>
    <col min="2533" max="2533" width="22.83203125" style="1" customWidth="1"/>
    <col min="2534" max="2534" width="19" style="1" customWidth="1"/>
    <col min="2535" max="2535" width="15" style="1" customWidth="1"/>
    <col min="2536" max="2536" width="19" style="1" customWidth="1"/>
    <col min="2537" max="2537" width="15.5" style="1" customWidth="1"/>
    <col min="2538" max="2538" width="17" style="1" customWidth="1"/>
    <col min="2539" max="2539" width="16" style="1" customWidth="1"/>
    <col min="2540" max="2540" width="12.1640625" style="1" customWidth="1"/>
    <col min="2541" max="2541" width="10.33203125" style="1" customWidth="1"/>
    <col min="2542" max="2542" width="12.1640625" style="1" customWidth="1"/>
    <col min="2543" max="2543" width="12.5" style="1" customWidth="1"/>
    <col min="2544" max="2545" width="14" style="1" customWidth="1"/>
    <col min="2546" max="2546" width="25.33203125" style="1" customWidth="1"/>
    <col min="2547" max="2787" width="9.33203125" style="1"/>
    <col min="2788" max="2788" width="8.1640625" style="1" customWidth="1"/>
    <col min="2789" max="2789" width="22.83203125" style="1" customWidth="1"/>
    <col min="2790" max="2790" width="19" style="1" customWidth="1"/>
    <col min="2791" max="2791" width="15" style="1" customWidth="1"/>
    <col min="2792" max="2792" width="19" style="1" customWidth="1"/>
    <col min="2793" max="2793" width="15.5" style="1" customWidth="1"/>
    <col min="2794" max="2794" width="17" style="1" customWidth="1"/>
    <col min="2795" max="2795" width="16" style="1" customWidth="1"/>
    <col min="2796" max="2796" width="12.1640625" style="1" customWidth="1"/>
    <col min="2797" max="2797" width="10.33203125" style="1" customWidth="1"/>
    <col min="2798" max="2798" width="12.1640625" style="1" customWidth="1"/>
    <col min="2799" max="2799" width="12.5" style="1" customWidth="1"/>
    <col min="2800" max="2801" width="14" style="1" customWidth="1"/>
    <col min="2802" max="2802" width="25.33203125" style="1" customWidth="1"/>
    <col min="2803" max="3043" width="9.33203125" style="1"/>
    <col min="3044" max="3044" width="8.1640625" style="1" customWidth="1"/>
    <col min="3045" max="3045" width="22.83203125" style="1" customWidth="1"/>
    <col min="3046" max="3046" width="19" style="1" customWidth="1"/>
    <col min="3047" max="3047" width="15" style="1" customWidth="1"/>
    <col min="3048" max="3048" width="19" style="1" customWidth="1"/>
    <col min="3049" max="3049" width="15.5" style="1" customWidth="1"/>
    <col min="3050" max="3050" width="17" style="1" customWidth="1"/>
    <col min="3051" max="3051" width="16" style="1" customWidth="1"/>
    <col min="3052" max="3052" width="12.1640625" style="1" customWidth="1"/>
    <col min="3053" max="3053" width="10.33203125" style="1" customWidth="1"/>
    <col min="3054" max="3054" width="12.1640625" style="1" customWidth="1"/>
    <col min="3055" max="3055" width="12.5" style="1" customWidth="1"/>
    <col min="3056" max="3057" width="14" style="1" customWidth="1"/>
    <col min="3058" max="3058" width="25.33203125" style="1" customWidth="1"/>
    <col min="3059" max="3299" width="9.33203125" style="1"/>
    <col min="3300" max="3300" width="8.1640625" style="1" customWidth="1"/>
    <col min="3301" max="3301" width="22.83203125" style="1" customWidth="1"/>
    <col min="3302" max="3302" width="19" style="1" customWidth="1"/>
    <col min="3303" max="3303" width="15" style="1" customWidth="1"/>
    <col min="3304" max="3304" width="19" style="1" customWidth="1"/>
    <col min="3305" max="3305" width="15.5" style="1" customWidth="1"/>
    <col min="3306" max="3306" width="17" style="1" customWidth="1"/>
    <col min="3307" max="3307" width="16" style="1" customWidth="1"/>
    <col min="3308" max="3308" width="12.1640625" style="1" customWidth="1"/>
    <col min="3309" max="3309" width="10.33203125" style="1" customWidth="1"/>
    <col min="3310" max="3310" width="12.1640625" style="1" customWidth="1"/>
    <col min="3311" max="3311" width="12.5" style="1" customWidth="1"/>
    <col min="3312" max="3313" width="14" style="1" customWidth="1"/>
    <col min="3314" max="3314" width="25.33203125" style="1" customWidth="1"/>
    <col min="3315" max="3555" width="9.33203125" style="1"/>
    <col min="3556" max="3556" width="8.1640625" style="1" customWidth="1"/>
    <col min="3557" max="3557" width="22.83203125" style="1" customWidth="1"/>
    <col min="3558" max="3558" width="19" style="1" customWidth="1"/>
    <col min="3559" max="3559" width="15" style="1" customWidth="1"/>
    <col min="3560" max="3560" width="19" style="1" customWidth="1"/>
    <col min="3561" max="3561" width="15.5" style="1" customWidth="1"/>
    <col min="3562" max="3562" width="17" style="1" customWidth="1"/>
    <col min="3563" max="3563" width="16" style="1" customWidth="1"/>
    <col min="3564" max="3564" width="12.1640625" style="1" customWidth="1"/>
    <col min="3565" max="3565" width="10.33203125" style="1" customWidth="1"/>
    <col min="3566" max="3566" width="12.1640625" style="1" customWidth="1"/>
    <col min="3567" max="3567" width="12.5" style="1" customWidth="1"/>
    <col min="3568" max="3569" width="14" style="1" customWidth="1"/>
    <col min="3570" max="3570" width="25.33203125" style="1" customWidth="1"/>
    <col min="3571" max="3811" width="9.33203125" style="1"/>
    <col min="3812" max="3812" width="8.1640625" style="1" customWidth="1"/>
    <col min="3813" max="3813" width="22.83203125" style="1" customWidth="1"/>
    <col min="3814" max="3814" width="19" style="1" customWidth="1"/>
    <col min="3815" max="3815" width="15" style="1" customWidth="1"/>
    <col min="3816" max="3816" width="19" style="1" customWidth="1"/>
    <col min="3817" max="3817" width="15.5" style="1" customWidth="1"/>
    <col min="3818" max="3818" width="17" style="1" customWidth="1"/>
    <col min="3819" max="3819" width="16" style="1" customWidth="1"/>
    <col min="3820" max="3820" width="12.1640625" style="1" customWidth="1"/>
    <col min="3821" max="3821" width="10.33203125" style="1" customWidth="1"/>
    <col min="3822" max="3822" width="12.1640625" style="1" customWidth="1"/>
    <col min="3823" max="3823" width="12.5" style="1" customWidth="1"/>
    <col min="3824" max="3825" width="14" style="1" customWidth="1"/>
    <col min="3826" max="3826" width="25.33203125" style="1" customWidth="1"/>
    <col min="3827" max="4067" width="9.33203125" style="1"/>
    <col min="4068" max="4068" width="8.1640625" style="1" customWidth="1"/>
    <col min="4069" max="4069" width="22.83203125" style="1" customWidth="1"/>
    <col min="4070" max="4070" width="19" style="1" customWidth="1"/>
    <col min="4071" max="4071" width="15" style="1" customWidth="1"/>
    <col min="4072" max="4072" width="19" style="1" customWidth="1"/>
    <col min="4073" max="4073" width="15.5" style="1" customWidth="1"/>
    <col min="4074" max="4074" width="17" style="1" customWidth="1"/>
    <col min="4075" max="4075" width="16" style="1" customWidth="1"/>
    <col min="4076" max="4076" width="12.1640625" style="1" customWidth="1"/>
    <col min="4077" max="4077" width="10.33203125" style="1" customWidth="1"/>
    <col min="4078" max="4078" width="12.1640625" style="1" customWidth="1"/>
    <col min="4079" max="4079" width="12.5" style="1" customWidth="1"/>
    <col min="4080" max="4081" width="14" style="1" customWidth="1"/>
    <col min="4082" max="4082" width="25.33203125" style="1" customWidth="1"/>
    <col min="4083" max="4323" width="9.33203125" style="1"/>
    <col min="4324" max="4324" width="8.1640625" style="1" customWidth="1"/>
    <col min="4325" max="4325" width="22.83203125" style="1" customWidth="1"/>
    <col min="4326" max="4326" width="19" style="1" customWidth="1"/>
    <col min="4327" max="4327" width="15" style="1" customWidth="1"/>
    <col min="4328" max="4328" width="19" style="1" customWidth="1"/>
    <col min="4329" max="4329" width="15.5" style="1" customWidth="1"/>
    <col min="4330" max="4330" width="17" style="1" customWidth="1"/>
    <col min="4331" max="4331" width="16" style="1" customWidth="1"/>
    <col min="4332" max="4332" width="12.1640625" style="1" customWidth="1"/>
    <col min="4333" max="4333" width="10.33203125" style="1" customWidth="1"/>
    <col min="4334" max="4334" width="12.1640625" style="1" customWidth="1"/>
    <col min="4335" max="4335" width="12.5" style="1" customWidth="1"/>
    <col min="4336" max="4337" width="14" style="1" customWidth="1"/>
    <col min="4338" max="4338" width="25.33203125" style="1" customWidth="1"/>
    <col min="4339" max="4579" width="9.33203125" style="1"/>
    <col min="4580" max="4580" width="8.1640625" style="1" customWidth="1"/>
    <col min="4581" max="4581" width="22.83203125" style="1" customWidth="1"/>
    <col min="4582" max="4582" width="19" style="1" customWidth="1"/>
    <col min="4583" max="4583" width="15" style="1" customWidth="1"/>
    <col min="4584" max="4584" width="19" style="1" customWidth="1"/>
    <col min="4585" max="4585" width="15.5" style="1" customWidth="1"/>
    <col min="4586" max="4586" width="17" style="1" customWidth="1"/>
    <col min="4587" max="4587" width="16" style="1" customWidth="1"/>
    <col min="4588" max="4588" width="12.1640625" style="1" customWidth="1"/>
    <col min="4589" max="4589" width="10.33203125" style="1" customWidth="1"/>
    <col min="4590" max="4590" width="12.1640625" style="1" customWidth="1"/>
    <col min="4591" max="4591" width="12.5" style="1" customWidth="1"/>
    <col min="4592" max="4593" width="14" style="1" customWidth="1"/>
    <col min="4594" max="4594" width="25.33203125" style="1" customWidth="1"/>
    <col min="4595" max="4835" width="9.33203125" style="1"/>
    <col min="4836" max="4836" width="8.1640625" style="1" customWidth="1"/>
    <col min="4837" max="4837" width="22.83203125" style="1" customWidth="1"/>
    <col min="4838" max="4838" width="19" style="1" customWidth="1"/>
    <col min="4839" max="4839" width="15" style="1" customWidth="1"/>
    <col min="4840" max="4840" width="19" style="1" customWidth="1"/>
    <col min="4841" max="4841" width="15.5" style="1" customWidth="1"/>
    <col min="4842" max="4842" width="17" style="1" customWidth="1"/>
    <col min="4843" max="4843" width="16" style="1" customWidth="1"/>
    <col min="4844" max="4844" width="12.1640625" style="1" customWidth="1"/>
    <col min="4845" max="4845" width="10.33203125" style="1" customWidth="1"/>
    <col min="4846" max="4846" width="12.1640625" style="1" customWidth="1"/>
    <col min="4847" max="4847" width="12.5" style="1" customWidth="1"/>
    <col min="4848" max="4849" width="14" style="1" customWidth="1"/>
    <col min="4850" max="4850" width="25.33203125" style="1" customWidth="1"/>
    <col min="4851" max="5091" width="9.33203125" style="1"/>
    <col min="5092" max="5092" width="8.1640625" style="1" customWidth="1"/>
    <col min="5093" max="5093" width="22.83203125" style="1" customWidth="1"/>
    <col min="5094" max="5094" width="19" style="1" customWidth="1"/>
    <col min="5095" max="5095" width="15" style="1" customWidth="1"/>
    <col min="5096" max="5096" width="19" style="1" customWidth="1"/>
    <col min="5097" max="5097" width="15.5" style="1" customWidth="1"/>
    <col min="5098" max="5098" width="17" style="1" customWidth="1"/>
    <col min="5099" max="5099" width="16" style="1" customWidth="1"/>
    <col min="5100" max="5100" width="12.1640625" style="1" customWidth="1"/>
    <col min="5101" max="5101" width="10.33203125" style="1" customWidth="1"/>
    <col min="5102" max="5102" width="12.1640625" style="1" customWidth="1"/>
    <col min="5103" max="5103" width="12.5" style="1" customWidth="1"/>
    <col min="5104" max="5105" width="14" style="1" customWidth="1"/>
    <col min="5106" max="5106" width="25.33203125" style="1" customWidth="1"/>
    <col min="5107" max="5347" width="9.33203125" style="1"/>
    <col min="5348" max="5348" width="8.1640625" style="1" customWidth="1"/>
    <col min="5349" max="5349" width="22.83203125" style="1" customWidth="1"/>
    <col min="5350" max="5350" width="19" style="1" customWidth="1"/>
    <col min="5351" max="5351" width="15" style="1" customWidth="1"/>
    <col min="5352" max="5352" width="19" style="1" customWidth="1"/>
    <col min="5353" max="5353" width="15.5" style="1" customWidth="1"/>
    <col min="5354" max="5354" width="17" style="1" customWidth="1"/>
    <col min="5355" max="5355" width="16" style="1" customWidth="1"/>
    <col min="5356" max="5356" width="12.1640625" style="1" customWidth="1"/>
    <col min="5357" max="5357" width="10.33203125" style="1" customWidth="1"/>
    <col min="5358" max="5358" width="12.1640625" style="1" customWidth="1"/>
    <col min="5359" max="5359" width="12.5" style="1" customWidth="1"/>
    <col min="5360" max="5361" width="14" style="1" customWidth="1"/>
    <col min="5362" max="5362" width="25.33203125" style="1" customWidth="1"/>
    <col min="5363" max="5603" width="9.33203125" style="1"/>
    <col min="5604" max="5604" width="8.1640625" style="1" customWidth="1"/>
    <col min="5605" max="5605" width="22.83203125" style="1" customWidth="1"/>
    <col min="5606" max="5606" width="19" style="1" customWidth="1"/>
    <col min="5607" max="5607" width="15" style="1" customWidth="1"/>
    <col min="5608" max="5608" width="19" style="1" customWidth="1"/>
    <col min="5609" max="5609" width="15.5" style="1" customWidth="1"/>
    <col min="5610" max="5610" width="17" style="1" customWidth="1"/>
    <col min="5611" max="5611" width="16" style="1" customWidth="1"/>
    <col min="5612" max="5612" width="12.1640625" style="1" customWidth="1"/>
    <col min="5613" max="5613" width="10.33203125" style="1" customWidth="1"/>
    <col min="5614" max="5614" width="12.1640625" style="1" customWidth="1"/>
    <col min="5615" max="5615" width="12.5" style="1" customWidth="1"/>
    <col min="5616" max="5617" width="14" style="1" customWidth="1"/>
    <col min="5618" max="5618" width="25.33203125" style="1" customWidth="1"/>
    <col min="5619" max="5859" width="9.33203125" style="1"/>
    <col min="5860" max="5860" width="8.1640625" style="1" customWidth="1"/>
    <col min="5861" max="5861" width="22.83203125" style="1" customWidth="1"/>
    <col min="5862" max="5862" width="19" style="1" customWidth="1"/>
    <col min="5863" max="5863" width="15" style="1" customWidth="1"/>
    <col min="5864" max="5864" width="19" style="1" customWidth="1"/>
    <col min="5865" max="5865" width="15.5" style="1" customWidth="1"/>
    <col min="5866" max="5866" width="17" style="1" customWidth="1"/>
    <col min="5867" max="5867" width="16" style="1" customWidth="1"/>
    <col min="5868" max="5868" width="12.1640625" style="1" customWidth="1"/>
    <col min="5869" max="5869" width="10.33203125" style="1" customWidth="1"/>
    <col min="5870" max="5870" width="12.1640625" style="1" customWidth="1"/>
    <col min="5871" max="5871" width="12.5" style="1" customWidth="1"/>
    <col min="5872" max="5873" width="14" style="1" customWidth="1"/>
    <col min="5874" max="5874" width="25.33203125" style="1" customWidth="1"/>
    <col min="5875" max="6115" width="9.33203125" style="1"/>
    <col min="6116" max="6116" width="8.1640625" style="1" customWidth="1"/>
    <col min="6117" max="6117" width="22.83203125" style="1" customWidth="1"/>
    <col min="6118" max="6118" width="19" style="1" customWidth="1"/>
    <col min="6119" max="6119" width="15" style="1" customWidth="1"/>
    <col min="6120" max="6120" width="19" style="1" customWidth="1"/>
    <col min="6121" max="6121" width="15.5" style="1" customWidth="1"/>
    <col min="6122" max="6122" width="17" style="1" customWidth="1"/>
    <col min="6123" max="6123" width="16" style="1" customWidth="1"/>
    <col min="6124" max="6124" width="12.1640625" style="1" customWidth="1"/>
    <col min="6125" max="6125" width="10.33203125" style="1" customWidth="1"/>
    <col min="6126" max="6126" width="12.1640625" style="1" customWidth="1"/>
    <col min="6127" max="6127" width="12.5" style="1" customWidth="1"/>
    <col min="6128" max="6129" width="14" style="1" customWidth="1"/>
    <col min="6130" max="6130" width="25.33203125" style="1" customWidth="1"/>
    <col min="6131" max="6371" width="9.33203125" style="1"/>
    <col min="6372" max="6372" width="8.1640625" style="1" customWidth="1"/>
    <col min="6373" max="6373" width="22.83203125" style="1" customWidth="1"/>
    <col min="6374" max="6374" width="19" style="1" customWidth="1"/>
    <col min="6375" max="6375" width="15" style="1" customWidth="1"/>
    <col min="6376" max="6376" width="19" style="1" customWidth="1"/>
    <col min="6377" max="6377" width="15.5" style="1" customWidth="1"/>
    <col min="6378" max="6378" width="17" style="1" customWidth="1"/>
    <col min="6379" max="6379" width="16" style="1" customWidth="1"/>
    <col min="6380" max="6380" width="12.1640625" style="1" customWidth="1"/>
    <col min="6381" max="6381" width="10.33203125" style="1" customWidth="1"/>
    <col min="6382" max="6382" width="12.1640625" style="1" customWidth="1"/>
    <col min="6383" max="6383" width="12.5" style="1" customWidth="1"/>
    <col min="6384" max="6385" width="14" style="1" customWidth="1"/>
    <col min="6386" max="6386" width="25.33203125" style="1" customWidth="1"/>
    <col min="6387" max="6627" width="9.33203125" style="1"/>
    <col min="6628" max="6628" width="8.1640625" style="1" customWidth="1"/>
    <col min="6629" max="6629" width="22.83203125" style="1" customWidth="1"/>
    <col min="6630" max="6630" width="19" style="1" customWidth="1"/>
    <col min="6631" max="6631" width="15" style="1" customWidth="1"/>
    <col min="6632" max="6632" width="19" style="1" customWidth="1"/>
    <col min="6633" max="6633" width="15.5" style="1" customWidth="1"/>
    <col min="6634" max="6634" width="17" style="1" customWidth="1"/>
    <col min="6635" max="6635" width="16" style="1" customWidth="1"/>
    <col min="6636" max="6636" width="12.1640625" style="1" customWidth="1"/>
    <col min="6637" max="6637" width="10.33203125" style="1" customWidth="1"/>
    <col min="6638" max="6638" width="12.1640625" style="1" customWidth="1"/>
    <col min="6639" max="6639" width="12.5" style="1" customWidth="1"/>
    <col min="6640" max="6641" width="14" style="1" customWidth="1"/>
    <col min="6642" max="6642" width="25.33203125" style="1" customWidth="1"/>
    <col min="6643" max="6883" width="9.33203125" style="1"/>
    <col min="6884" max="6884" width="8.1640625" style="1" customWidth="1"/>
    <col min="6885" max="6885" width="22.83203125" style="1" customWidth="1"/>
    <col min="6886" max="6886" width="19" style="1" customWidth="1"/>
    <col min="6887" max="6887" width="15" style="1" customWidth="1"/>
    <col min="6888" max="6888" width="19" style="1" customWidth="1"/>
    <col min="6889" max="6889" width="15.5" style="1" customWidth="1"/>
    <col min="6890" max="6890" width="17" style="1" customWidth="1"/>
    <col min="6891" max="6891" width="16" style="1" customWidth="1"/>
    <col min="6892" max="6892" width="12.1640625" style="1" customWidth="1"/>
    <col min="6893" max="6893" width="10.33203125" style="1" customWidth="1"/>
    <col min="6894" max="6894" width="12.1640625" style="1" customWidth="1"/>
    <col min="6895" max="6895" width="12.5" style="1" customWidth="1"/>
    <col min="6896" max="6897" width="14" style="1" customWidth="1"/>
    <col min="6898" max="6898" width="25.33203125" style="1" customWidth="1"/>
    <col min="6899" max="7139" width="9.33203125" style="1"/>
    <col min="7140" max="7140" width="8.1640625" style="1" customWidth="1"/>
    <col min="7141" max="7141" width="22.83203125" style="1" customWidth="1"/>
    <col min="7142" max="7142" width="19" style="1" customWidth="1"/>
    <col min="7143" max="7143" width="15" style="1" customWidth="1"/>
    <col min="7144" max="7144" width="19" style="1" customWidth="1"/>
    <col min="7145" max="7145" width="15.5" style="1" customWidth="1"/>
    <col min="7146" max="7146" width="17" style="1" customWidth="1"/>
    <col min="7147" max="7147" width="16" style="1" customWidth="1"/>
    <col min="7148" max="7148" width="12.1640625" style="1" customWidth="1"/>
    <col min="7149" max="7149" width="10.33203125" style="1" customWidth="1"/>
    <col min="7150" max="7150" width="12.1640625" style="1" customWidth="1"/>
    <col min="7151" max="7151" width="12.5" style="1" customWidth="1"/>
    <col min="7152" max="7153" width="14" style="1" customWidth="1"/>
    <col min="7154" max="7154" width="25.33203125" style="1" customWidth="1"/>
    <col min="7155" max="7395" width="9.33203125" style="1"/>
    <col min="7396" max="7396" width="8.1640625" style="1" customWidth="1"/>
    <col min="7397" max="7397" width="22.83203125" style="1" customWidth="1"/>
    <col min="7398" max="7398" width="19" style="1" customWidth="1"/>
    <col min="7399" max="7399" width="15" style="1" customWidth="1"/>
    <col min="7400" max="7400" width="19" style="1" customWidth="1"/>
    <col min="7401" max="7401" width="15.5" style="1" customWidth="1"/>
    <col min="7402" max="7402" width="17" style="1" customWidth="1"/>
    <col min="7403" max="7403" width="16" style="1" customWidth="1"/>
    <col min="7404" max="7404" width="12.1640625" style="1" customWidth="1"/>
    <col min="7405" max="7405" width="10.33203125" style="1" customWidth="1"/>
    <col min="7406" max="7406" width="12.1640625" style="1" customWidth="1"/>
    <col min="7407" max="7407" width="12.5" style="1" customWidth="1"/>
    <col min="7408" max="7409" width="14" style="1" customWidth="1"/>
    <col min="7410" max="7410" width="25.33203125" style="1" customWidth="1"/>
    <col min="7411" max="7651" width="9.33203125" style="1"/>
    <col min="7652" max="7652" width="8.1640625" style="1" customWidth="1"/>
    <col min="7653" max="7653" width="22.83203125" style="1" customWidth="1"/>
    <col min="7654" max="7654" width="19" style="1" customWidth="1"/>
    <col min="7655" max="7655" width="15" style="1" customWidth="1"/>
    <col min="7656" max="7656" width="19" style="1" customWidth="1"/>
    <col min="7657" max="7657" width="15.5" style="1" customWidth="1"/>
    <col min="7658" max="7658" width="17" style="1" customWidth="1"/>
    <col min="7659" max="7659" width="16" style="1" customWidth="1"/>
    <col min="7660" max="7660" width="12.1640625" style="1" customWidth="1"/>
    <col min="7661" max="7661" width="10.33203125" style="1" customWidth="1"/>
    <col min="7662" max="7662" width="12.1640625" style="1" customWidth="1"/>
    <col min="7663" max="7663" width="12.5" style="1" customWidth="1"/>
    <col min="7664" max="7665" width="14" style="1" customWidth="1"/>
    <col min="7666" max="7666" width="25.33203125" style="1" customWidth="1"/>
    <col min="7667" max="7907" width="9.33203125" style="1"/>
    <col min="7908" max="7908" width="8.1640625" style="1" customWidth="1"/>
    <col min="7909" max="7909" width="22.83203125" style="1" customWidth="1"/>
    <col min="7910" max="7910" width="19" style="1" customWidth="1"/>
    <col min="7911" max="7911" width="15" style="1" customWidth="1"/>
    <col min="7912" max="7912" width="19" style="1" customWidth="1"/>
    <col min="7913" max="7913" width="15.5" style="1" customWidth="1"/>
    <col min="7914" max="7914" width="17" style="1" customWidth="1"/>
    <col min="7915" max="7915" width="16" style="1" customWidth="1"/>
    <col min="7916" max="7916" width="12.1640625" style="1" customWidth="1"/>
    <col min="7917" max="7917" width="10.33203125" style="1" customWidth="1"/>
    <col min="7918" max="7918" width="12.1640625" style="1" customWidth="1"/>
    <col min="7919" max="7919" width="12.5" style="1" customWidth="1"/>
    <col min="7920" max="7921" width="14" style="1" customWidth="1"/>
    <col min="7922" max="7922" width="25.33203125" style="1" customWidth="1"/>
    <col min="7923" max="8163" width="9.33203125" style="1"/>
    <col min="8164" max="8164" width="8.1640625" style="1" customWidth="1"/>
    <col min="8165" max="8165" width="22.83203125" style="1" customWidth="1"/>
    <col min="8166" max="8166" width="19" style="1" customWidth="1"/>
    <col min="8167" max="8167" width="15" style="1" customWidth="1"/>
    <col min="8168" max="8168" width="19" style="1" customWidth="1"/>
    <col min="8169" max="8169" width="15.5" style="1" customWidth="1"/>
    <col min="8170" max="8170" width="17" style="1" customWidth="1"/>
    <col min="8171" max="8171" width="16" style="1" customWidth="1"/>
    <col min="8172" max="8172" width="12.1640625" style="1" customWidth="1"/>
    <col min="8173" max="8173" width="10.33203125" style="1" customWidth="1"/>
    <col min="8174" max="8174" width="12.1640625" style="1" customWidth="1"/>
    <col min="8175" max="8175" width="12.5" style="1" customWidth="1"/>
    <col min="8176" max="8177" width="14" style="1" customWidth="1"/>
    <col min="8178" max="8178" width="25.33203125" style="1" customWidth="1"/>
    <col min="8179" max="8419" width="9.33203125" style="1"/>
    <col min="8420" max="8420" width="8.1640625" style="1" customWidth="1"/>
    <col min="8421" max="8421" width="22.83203125" style="1" customWidth="1"/>
    <col min="8422" max="8422" width="19" style="1" customWidth="1"/>
    <col min="8423" max="8423" width="15" style="1" customWidth="1"/>
    <col min="8424" max="8424" width="19" style="1" customWidth="1"/>
    <col min="8425" max="8425" width="15.5" style="1" customWidth="1"/>
    <col min="8426" max="8426" width="17" style="1" customWidth="1"/>
    <col min="8427" max="8427" width="16" style="1" customWidth="1"/>
    <col min="8428" max="8428" width="12.1640625" style="1" customWidth="1"/>
    <col min="8429" max="8429" width="10.33203125" style="1" customWidth="1"/>
    <col min="8430" max="8430" width="12.1640625" style="1" customWidth="1"/>
    <col min="8431" max="8431" width="12.5" style="1" customWidth="1"/>
    <col min="8432" max="8433" width="14" style="1" customWidth="1"/>
    <col min="8434" max="8434" width="25.33203125" style="1" customWidth="1"/>
    <col min="8435" max="8675" width="9.33203125" style="1"/>
    <col min="8676" max="8676" width="8.1640625" style="1" customWidth="1"/>
    <col min="8677" max="8677" width="22.83203125" style="1" customWidth="1"/>
    <col min="8678" max="8678" width="19" style="1" customWidth="1"/>
    <col min="8679" max="8679" width="15" style="1" customWidth="1"/>
    <col min="8680" max="8680" width="19" style="1" customWidth="1"/>
    <col min="8681" max="8681" width="15.5" style="1" customWidth="1"/>
    <col min="8682" max="8682" width="17" style="1" customWidth="1"/>
    <col min="8683" max="8683" width="16" style="1" customWidth="1"/>
    <col min="8684" max="8684" width="12.1640625" style="1" customWidth="1"/>
    <col min="8685" max="8685" width="10.33203125" style="1" customWidth="1"/>
    <col min="8686" max="8686" width="12.1640625" style="1" customWidth="1"/>
    <col min="8687" max="8687" width="12.5" style="1" customWidth="1"/>
    <col min="8688" max="8689" width="14" style="1" customWidth="1"/>
    <col min="8690" max="8690" width="25.33203125" style="1" customWidth="1"/>
    <col min="8691" max="8931" width="9.33203125" style="1"/>
    <col min="8932" max="8932" width="8.1640625" style="1" customWidth="1"/>
    <col min="8933" max="8933" width="22.83203125" style="1" customWidth="1"/>
    <col min="8934" max="8934" width="19" style="1" customWidth="1"/>
    <col min="8935" max="8935" width="15" style="1" customWidth="1"/>
    <col min="8936" max="8936" width="19" style="1" customWidth="1"/>
    <col min="8937" max="8937" width="15.5" style="1" customWidth="1"/>
    <col min="8938" max="8938" width="17" style="1" customWidth="1"/>
    <col min="8939" max="8939" width="16" style="1" customWidth="1"/>
    <col min="8940" max="8940" width="12.1640625" style="1" customWidth="1"/>
    <col min="8941" max="8941" width="10.33203125" style="1" customWidth="1"/>
    <col min="8942" max="8942" width="12.1640625" style="1" customWidth="1"/>
    <col min="8943" max="8943" width="12.5" style="1" customWidth="1"/>
    <col min="8944" max="8945" width="14" style="1" customWidth="1"/>
    <col min="8946" max="8946" width="25.33203125" style="1" customWidth="1"/>
    <col min="8947" max="9187" width="9.33203125" style="1"/>
    <col min="9188" max="9188" width="8.1640625" style="1" customWidth="1"/>
    <col min="9189" max="9189" width="22.83203125" style="1" customWidth="1"/>
    <col min="9190" max="9190" width="19" style="1" customWidth="1"/>
    <col min="9191" max="9191" width="15" style="1" customWidth="1"/>
    <col min="9192" max="9192" width="19" style="1" customWidth="1"/>
    <col min="9193" max="9193" width="15.5" style="1" customWidth="1"/>
    <col min="9194" max="9194" width="17" style="1" customWidth="1"/>
    <col min="9195" max="9195" width="16" style="1" customWidth="1"/>
    <col min="9196" max="9196" width="12.1640625" style="1" customWidth="1"/>
    <col min="9197" max="9197" width="10.33203125" style="1" customWidth="1"/>
    <col min="9198" max="9198" width="12.1640625" style="1" customWidth="1"/>
    <col min="9199" max="9199" width="12.5" style="1" customWidth="1"/>
    <col min="9200" max="9201" width="14" style="1" customWidth="1"/>
    <col min="9202" max="9202" width="25.33203125" style="1" customWidth="1"/>
    <col min="9203" max="9443" width="9.33203125" style="1"/>
    <col min="9444" max="9444" width="8.1640625" style="1" customWidth="1"/>
    <col min="9445" max="9445" width="22.83203125" style="1" customWidth="1"/>
    <col min="9446" max="9446" width="19" style="1" customWidth="1"/>
    <col min="9447" max="9447" width="15" style="1" customWidth="1"/>
    <col min="9448" max="9448" width="19" style="1" customWidth="1"/>
    <col min="9449" max="9449" width="15.5" style="1" customWidth="1"/>
    <col min="9450" max="9450" width="17" style="1" customWidth="1"/>
    <col min="9451" max="9451" width="16" style="1" customWidth="1"/>
    <col min="9452" max="9452" width="12.1640625" style="1" customWidth="1"/>
    <col min="9453" max="9453" width="10.33203125" style="1" customWidth="1"/>
    <col min="9454" max="9454" width="12.1640625" style="1" customWidth="1"/>
    <col min="9455" max="9455" width="12.5" style="1" customWidth="1"/>
    <col min="9456" max="9457" width="14" style="1" customWidth="1"/>
    <col min="9458" max="9458" width="25.33203125" style="1" customWidth="1"/>
    <col min="9459" max="9699" width="9.33203125" style="1"/>
    <col min="9700" max="9700" width="8.1640625" style="1" customWidth="1"/>
    <col min="9701" max="9701" width="22.83203125" style="1" customWidth="1"/>
    <col min="9702" max="9702" width="19" style="1" customWidth="1"/>
    <col min="9703" max="9703" width="15" style="1" customWidth="1"/>
    <col min="9704" max="9704" width="19" style="1" customWidth="1"/>
    <col min="9705" max="9705" width="15.5" style="1" customWidth="1"/>
    <col min="9706" max="9706" width="17" style="1" customWidth="1"/>
    <col min="9707" max="9707" width="16" style="1" customWidth="1"/>
    <col min="9708" max="9708" width="12.1640625" style="1" customWidth="1"/>
    <col min="9709" max="9709" width="10.33203125" style="1" customWidth="1"/>
    <col min="9710" max="9710" width="12.1640625" style="1" customWidth="1"/>
    <col min="9711" max="9711" width="12.5" style="1" customWidth="1"/>
    <col min="9712" max="9713" width="14" style="1" customWidth="1"/>
    <col min="9714" max="9714" width="25.33203125" style="1" customWidth="1"/>
    <col min="9715" max="9955" width="9.33203125" style="1"/>
    <col min="9956" max="9956" width="8.1640625" style="1" customWidth="1"/>
    <col min="9957" max="9957" width="22.83203125" style="1" customWidth="1"/>
    <col min="9958" max="9958" width="19" style="1" customWidth="1"/>
    <col min="9959" max="9959" width="15" style="1" customWidth="1"/>
    <col min="9960" max="9960" width="19" style="1" customWidth="1"/>
    <col min="9961" max="9961" width="15.5" style="1" customWidth="1"/>
    <col min="9962" max="9962" width="17" style="1" customWidth="1"/>
    <col min="9963" max="9963" width="16" style="1" customWidth="1"/>
    <col min="9964" max="9964" width="12.1640625" style="1" customWidth="1"/>
    <col min="9965" max="9965" width="10.33203125" style="1" customWidth="1"/>
    <col min="9966" max="9966" width="12.1640625" style="1" customWidth="1"/>
    <col min="9967" max="9967" width="12.5" style="1" customWidth="1"/>
    <col min="9968" max="9969" width="14" style="1" customWidth="1"/>
    <col min="9970" max="9970" width="25.33203125" style="1" customWidth="1"/>
    <col min="9971" max="10211" width="9.33203125" style="1"/>
    <col min="10212" max="10212" width="8.1640625" style="1" customWidth="1"/>
    <col min="10213" max="10213" width="22.83203125" style="1" customWidth="1"/>
    <col min="10214" max="10214" width="19" style="1" customWidth="1"/>
    <col min="10215" max="10215" width="15" style="1" customWidth="1"/>
    <col min="10216" max="10216" width="19" style="1" customWidth="1"/>
    <col min="10217" max="10217" width="15.5" style="1" customWidth="1"/>
    <col min="10218" max="10218" width="17" style="1" customWidth="1"/>
    <col min="10219" max="10219" width="16" style="1" customWidth="1"/>
    <col min="10220" max="10220" width="12.1640625" style="1" customWidth="1"/>
    <col min="10221" max="10221" width="10.33203125" style="1" customWidth="1"/>
    <col min="10222" max="10222" width="12.1640625" style="1" customWidth="1"/>
    <col min="10223" max="10223" width="12.5" style="1" customWidth="1"/>
    <col min="10224" max="10225" width="14" style="1" customWidth="1"/>
    <col min="10226" max="10226" width="25.33203125" style="1" customWidth="1"/>
    <col min="10227" max="10467" width="9.33203125" style="1"/>
    <col min="10468" max="10468" width="8.1640625" style="1" customWidth="1"/>
    <col min="10469" max="10469" width="22.83203125" style="1" customWidth="1"/>
    <col min="10470" max="10470" width="19" style="1" customWidth="1"/>
    <col min="10471" max="10471" width="15" style="1" customWidth="1"/>
    <col min="10472" max="10472" width="19" style="1" customWidth="1"/>
    <col min="10473" max="10473" width="15.5" style="1" customWidth="1"/>
    <col min="10474" max="10474" width="17" style="1" customWidth="1"/>
    <col min="10475" max="10475" width="16" style="1" customWidth="1"/>
    <col min="10476" max="10476" width="12.1640625" style="1" customWidth="1"/>
    <col min="10477" max="10477" width="10.33203125" style="1" customWidth="1"/>
    <col min="10478" max="10478" width="12.1640625" style="1" customWidth="1"/>
    <col min="10479" max="10479" width="12.5" style="1" customWidth="1"/>
    <col min="10480" max="10481" width="14" style="1" customWidth="1"/>
    <col min="10482" max="10482" width="25.33203125" style="1" customWidth="1"/>
    <col min="10483" max="10723" width="9.33203125" style="1"/>
    <col min="10724" max="10724" width="8.1640625" style="1" customWidth="1"/>
    <col min="10725" max="10725" width="22.83203125" style="1" customWidth="1"/>
    <col min="10726" max="10726" width="19" style="1" customWidth="1"/>
    <col min="10727" max="10727" width="15" style="1" customWidth="1"/>
    <col min="10728" max="10728" width="19" style="1" customWidth="1"/>
    <col min="10729" max="10729" width="15.5" style="1" customWidth="1"/>
    <col min="10730" max="10730" width="17" style="1" customWidth="1"/>
    <col min="10731" max="10731" width="16" style="1" customWidth="1"/>
    <col min="10732" max="10732" width="12.1640625" style="1" customWidth="1"/>
    <col min="10733" max="10733" width="10.33203125" style="1" customWidth="1"/>
    <col min="10734" max="10734" width="12.1640625" style="1" customWidth="1"/>
    <col min="10735" max="10735" width="12.5" style="1" customWidth="1"/>
    <col min="10736" max="10737" width="14" style="1" customWidth="1"/>
    <col min="10738" max="10738" width="25.33203125" style="1" customWidth="1"/>
    <col min="10739" max="10979" width="9.33203125" style="1"/>
    <col min="10980" max="10980" width="8.1640625" style="1" customWidth="1"/>
    <col min="10981" max="10981" width="22.83203125" style="1" customWidth="1"/>
    <col min="10982" max="10982" width="19" style="1" customWidth="1"/>
    <col min="10983" max="10983" width="15" style="1" customWidth="1"/>
    <col min="10984" max="10984" width="19" style="1" customWidth="1"/>
    <col min="10985" max="10985" width="15.5" style="1" customWidth="1"/>
    <col min="10986" max="10986" width="17" style="1" customWidth="1"/>
    <col min="10987" max="10987" width="16" style="1" customWidth="1"/>
    <col min="10988" max="10988" width="12.1640625" style="1" customWidth="1"/>
    <col min="10989" max="10989" width="10.33203125" style="1" customWidth="1"/>
    <col min="10990" max="10990" width="12.1640625" style="1" customWidth="1"/>
    <col min="10991" max="10991" width="12.5" style="1" customWidth="1"/>
    <col min="10992" max="10993" width="14" style="1" customWidth="1"/>
    <col min="10994" max="10994" width="25.33203125" style="1" customWidth="1"/>
    <col min="10995" max="11235" width="9.33203125" style="1"/>
    <col min="11236" max="11236" width="8.1640625" style="1" customWidth="1"/>
    <col min="11237" max="11237" width="22.83203125" style="1" customWidth="1"/>
    <col min="11238" max="11238" width="19" style="1" customWidth="1"/>
    <col min="11239" max="11239" width="15" style="1" customWidth="1"/>
    <col min="11240" max="11240" width="19" style="1" customWidth="1"/>
    <col min="11241" max="11241" width="15.5" style="1" customWidth="1"/>
    <col min="11242" max="11242" width="17" style="1" customWidth="1"/>
    <col min="11243" max="11243" width="16" style="1" customWidth="1"/>
    <col min="11244" max="11244" width="12.1640625" style="1" customWidth="1"/>
    <col min="11245" max="11245" width="10.33203125" style="1" customWidth="1"/>
    <col min="11246" max="11246" width="12.1640625" style="1" customWidth="1"/>
    <col min="11247" max="11247" width="12.5" style="1" customWidth="1"/>
    <col min="11248" max="11249" width="14" style="1" customWidth="1"/>
    <col min="11250" max="11250" width="25.33203125" style="1" customWidth="1"/>
    <col min="11251" max="11491" width="9.33203125" style="1"/>
    <col min="11492" max="11492" width="8.1640625" style="1" customWidth="1"/>
    <col min="11493" max="11493" width="22.83203125" style="1" customWidth="1"/>
    <col min="11494" max="11494" width="19" style="1" customWidth="1"/>
    <col min="11495" max="11495" width="15" style="1" customWidth="1"/>
    <col min="11496" max="11496" width="19" style="1" customWidth="1"/>
    <col min="11497" max="11497" width="15.5" style="1" customWidth="1"/>
    <col min="11498" max="11498" width="17" style="1" customWidth="1"/>
    <col min="11499" max="11499" width="16" style="1" customWidth="1"/>
    <col min="11500" max="11500" width="12.1640625" style="1" customWidth="1"/>
    <col min="11501" max="11501" width="10.33203125" style="1" customWidth="1"/>
    <col min="11502" max="11502" width="12.1640625" style="1" customWidth="1"/>
    <col min="11503" max="11503" width="12.5" style="1" customWidth="1"/>
    <col min="11504" max="11505" width="14" style="1" customWidth="1"/>
    <col min="11506" max="11506" width="25.33203125" style="1" customWidth="1"/>
    <col min="11507" max="11747" width="9.33203125" style="1"/>
    <col min="11748" max="11748" width="8.1640625" style="1" customWidth="1"/>
    <col min="11749" max="11749" width="22.83203125" style="1" customWidth="1"/>
    <col min="11750" max="11750" width="19" style="1" customWidth="1"/>
    <col min="11751" max="11751" width="15" style="1" customWidth="1"/>
    <col min="11752" max="11752" width="19" style="1" customWidth="1"/>
    <col min="11753" max="11753" width="15.5" style="1" customWidth="1"/>
    <col min="11754" max="11754" width="17" style="1" customWidth="1"/>
    <col min="11755" max="11755" width="16" style="1" customWidth="1"/>
    <col min="11756" max="11756" width="12.1640625" style="1" customWidth="1"/>
    <col min="11757" max="11757" width="10.33203125" style="1" customWidth="1"/>
    <col min="11758" max="11758" width="12.1640625" style="1" customWidth="1"/>
    <col min="11759" max="11759" width="12.5" style="1" customWidth="1"/>
    <col min="11760" max="11761" width="14" style="1" customWidth="1"/>
    <col min="11762" max="11762" width="25.33203125" style="1" customWidth="1"/>
    <col min="11763" max="12003" width="9.33203125" style="1"/>
    <col min="12004" max="12004" width="8.1640625" style="1" customWidth="1"/>
    <col min="12005" max="12005" width="22.83203125" style="1" customWidth="1"/>
    <col min="12006" max="12006" width="19" style="1" customWidth="1"/>
    <col min="12007" max="12007" width="15" style="1" customWidth="1"/>
    <col min="12008" max="12008" width="19" style="1" customWidth="1"/>
    <col min="12009" max="12009" width="15.5" style="1" customWidth="1"/>
    <col min="12010" max="12010" width="17" style="1" customWidth="1"/>
    <col min="12011" max="12011" width="16" style="1" customWidth="1"/>
    <col min="12012" max="12012" width="12.1640625" style="1" customWidth="1"/>
    <col min="12013" max="12013" width="10.33203125" style="1" customWidth="1"/>
    <col min="12014" max="12014" width="12.1640625" style="1" customWidth="1"/>
    <col min="12015" max="12015" width="12.5" style="1" customWidth="1"/>
    <col min="12016" max="12017" width="14" style="1" customWidth="1"/>
    <col min="12018" max="12018" width="25.33203125" style="1" customWidth="1"/>
    <col min="12019" max="12259" width="9.33203125" style="1"/>
    <col min="12260" max="12260" width="8.1640625" style="1" customWidth="1"/>
    <col min="12261" max="12261" width="22.83203125" style="1" customWidth="1"/>
    <col min="12262" max="12262" width="19" style="1" customWidth="1"/>
    <col min="12263" max="12263" width="15" style="1" customWidth="1"/>
    <col min="12264" max="12264" width="19" style="1" customWidth="1"/>
    <col min="12265" max="12265" width="15.5" style="1" customWidth="1"/>
    <col min="12266" max="12266" width="17" style="1" customWidth="1"/>
    <col min="12267" max="12267" width="16" style="1" customWidth="1"/>
    <col min="12268" max="12268" width="12.1640625" style="1" customWidth="1"/>
    <col min="12269" max="12269" width="10.33203125" style="1" customWidth="1"/>
    <col min="12270" max="12270" width="12.1640625" style="1" customWidth="1"/>
    <col min="12271" max="12271" width="12.5" style="1" customWidth="1"/>
    <col min="12272" max="12273" width="14" style="1" customWidth="1"/>
    <col min="12274" max="12274" width="25.33203125" style="1" customWidth="1"/>
    <col min="12275" max="12515" width="9.33203125" style="1"/>
    <col min="12516" max="12516" width="8.1640625" style="1" customWidth="1"/>
    <col min="12517" max="12517" width="22.83203125" style="1" customWidth="1"/>
    <col min="12518" max="12518" width="19" style="1" customWidth="1"/>
    <col min="12519" max="12519" width="15" style="1" customWidth="1"/>
    <col min="12520" max="12520" width="19" style="1" customWidth="1"/>
    <col min="12521" max="12521" width="15.5" style="1" customWidth="1"/>
    <col min="12522" max="12522" width="17" style="1" customWidth="1"/>
    <col min="12523" max="12523" width="16" style="1" customWidth="1"/>
    <col min="12524" max="12524" width="12.1640625" style="1" customWidth="1"/>
    <col min="12525" max="12525" width="10.33203125" style="1" customWidth="1"/>
    <col min="12526" max="12526" width="12.1640625" style="1" customWidth="1"/>
    <col min="12527" max="12527" width="12.5" style="1" customWidth="1"/>
    <col min="12528" max="12529" width="14" style="1" customWidth="1"/>
    <col min="12530" max="12530" width="25.33203125" style="1" customWidth="1"/>
    <col min="12531" max="12771" width="9.33203125" style="1"/>
    <col min="12772" max="12772" width="8.1640625" style="1" customWidth="1"/>
    <col min="12773" max="12773" width="22.83203125" style="1" customWidth="1"/>
    <col min="12774" max="12774" width="19" style="1" customWidth="1"/>
    <col min="12775" max="12775" width="15" style="1" customWidth="1"/>
    <col min="12776" max="12776" width="19" style="1" customWidth="1"/>
    <col min="12777" max="12777" width="15.5" style="1" customWidth="1"/>
    <col min="12778" max="12778" width="17" style="1" customWidth="1"/>
    <col min="12779" max="12779" width="16" style="1" customWidth="1"/>
    <col min="12780" max="12780" width="12.1640625" style="1" customWidth="1"/>
    <col min="12781" max="12781" width="10.33203125" style="1" customWidth="1"/>
    <col min="12782" max="12782" width="12.1640625" style="1" customWidth="1"/>
    <col min="12783" max="12783" width="12.5" style="1" customWidth="1"/>
    <col min="12784" max="12785" width="14" style="1" customWidth="1"/>
    <col min="12786" max="12786" width="25.33203125" style="1" customWidth="1"/>
    <col min="12787" max="13027" width="9.33203125" style="1"/>
    <col min="13028" max="13028" width="8.1640625" style="1" customWidth="1"/>
    <col min="13029" max="13029" width="22.83203125" style="1" customWidth="1"/>
    <col min="13030" max="13030" width="19" style="1" customWidth="1"/>
    <col min="13031" max="13031" width="15" style="1" customWidth="1"/>
    <col min="13032" max="13032" width="19" style="1" customWidth="1"/>
    <col min="13033" max="13033" width="15.5" style="1" customWidth="1"/>
    <col min="13034" max="13034" width="17" style="1" customWidth="1"/>
    <col min="13035" max="13035" width="16" style="1" customWidth="1"/>
    <col min="13036" max="13036" width="12.1640625" style="1" customWidth="1"/>
    <col min="13037" max="13037" width="10.33203125" style="1" customWidth="1"/>
    <col min="13038" max="13038" width="12.1640625" style="1" customWidth="1"/>
    <col min="13039" max="13039" width="12.5" style="1" customWidth="1"/>
    <col min="13040" max="13041" width="14" style="1" customWidth="1"/>
    <col min="13042" max="13042" width="25.33203125" style="1" customWidth="1"/>
    <col min="13043" max="13283" width="9.33203125" style="1"/>
    <col min="13284" max="13284" width="8.1640625" style="1" customWidth="1"/>
    <col min="13285" max="13285" width="22.83203125" style="1" customWidth="1"/>
    <col min="13286" max="13286" width="19" style="1" customWidth="1"/>
    <col min="13287" max="13287" width="15" style="1" customWidth="1"/>
    <col min="13288" max="13288" width="19" style="1" customWidth="1"/>
    <col min="13289" max="13289" width="15.5" style="1" customWidth="1"/>
    <col min="13290" max="13290" width="17" style="1" customWidth="1"/>
    <col min="13291" max="13291" width="16" style="1" customWidth="1"/>
    <col min="13292" max="13292" width="12.1640625" style="1" customWidth="1"/>
    <col min="13293" max="13293" width="10.33203125" style="1" customWidth="1"/>
    <col min="13294" max="13294" width="12.1640625" style="1" customWidth="1"/>
    <col min="13295" max="13295" width="12.5" style="1" customWidth="1"/>
    <col min="13296" max="13297" width="14" style="1" customWidth="1"/>
    <col min="13298" max="13298" width="25.33203125" style="1" customWidth="1"/>
    <col min="13299" max="13539" width="9.33203125" style="1"/>
    <col min="13540" max="13540" width="8.1640625" style="1" customWidth="1"/>
    <col min="13541" max="13541" width="22.83203125" style="1" customWidth="1"/>
    <col min="13542" max="13542" width="19" style="1" customWidth="1"/>
    <col min="13543" max="13543" width="15" style="1" customWidth="1"/>
    <col min="13544" max="13544" width="19" style="1" customWidth="1"/>
    <col min="13545" max="13545" width="15.5" style="1" customWidth="1"/>
    <col min="13546" max="13546" width="17" style="1" customWidth="1"/>
    <col min="13547" max="13547" width="16" style="1" customWidth="1"/>
    <col min="13548" max="13548" width="12.1640625" style="1" customWidth="1"/>
    <col min="13549" max="13549" width="10.33203125" style="1" customWidth="1"/>
    <col min="13550" max="13550" width="12.1640625" style="1" customWidth="1"/>
    <col min="13551" max="13551" width="12.5" style="1" customWidth="1"/>
    <col min="13552" max="13553" width="14" style="1" customWidth="1"/>
    <col min="13554" max="13554" width="25.33203125" style="1" customWidth="1"/>
    <col min="13555" max="13795" width="9.33203125" style="1"/>
    <col min="13796" max="13796" width="8.1640625" style="1" customWidth="1"/>
    <col min="13797" max="13797" width="22.83203125" style="1" customWidth="1"/>
    <col min="13798" max="13798" width="19" style="1" customWidth="1"/>
    <col min="13799" max="13799" width="15" style="1" customWidth="1"/>
    <col min="13800" max="13800" width="19" style="1" customWidth="1"/>
    <col min="13801" max="13801" width="15.5" style="1" customWidth="1"/>
    <col min="13802" max="13802" width="17" style="1" customWidth="1"/>
    <col min="13803" max="13803" width="16" style="1" customWidth="1"/>
    <col min="13804" max="13804" width="12.1640625" style="1" customWidth="1"/>
    <col min="13805" max="13805" width="10.33203125" style="1" customWidth="1"/>
    <col min="13806" max="13806" width="12.1640625" style="1" customWidth="1"/>
    <col min="13807" max="13807" width="12.5" style="1" customWidth="1"/>
    <col min="13808" max="13809" width="14" style="1" customWidth="1"/>
    <col min="13810" max="13810" width="25.33203125" style="1" customWidth="1"/>
    <col min="13811" max="14051" width="9.33203125" style="1"/>
    <col min="14052" max="14052" width="8.1640625" style="1" customWidth="1"/>
    <col min="14053" max="14053" width="22.83203125" style="1" customWidth="1"/>
    <col min="14054" max="14054" width="19" style="1" customWidth="1"/>
    <col min="14055" max="14055" width="15" style="1" customWidth="1"/>
    <col min="14056" max="14056" width="19" style="1" customWidth="1"/>
    <col min="14057" max="14057" width="15.5" style="1" customWidth="1"/>
    <col min="14058" max="14058" width="17" style="1" customWidth="1"/>
    <col min="14059" max="14059" width="16" style="1" customWidth="1"/>
    <col min="14060" max="14060" width="12.1640625" style="1" customWidth="1"/>
    <col min="14061" max="14061" width="10.33203125" style="1" customWidth="1"/>
    <col min="14062" max="14062" width="12.1640625" style="1" customWidth="1"/>
    <col min="14063" max="14063" width="12.5" style="1" customWidth="1"/>
    <col min="14064" max="14065" width="14" style="1" customWidth="1"/>
    <col min="14066" max="14066" width="25.33203125" style="1" customWidth="1"/>
    <col min="14067" max="14307" width="9.33203125" style="1"/>
    <col min="14308" max="14308" width="8.1640625" style="1" customWidth="1"/>
    <col min="14309" max="14309" width="22.83203125" style="1" customWidth="1"/>
    <col min="14310" max="14310" width="19" style="1" customWidth="1"/>
    <col min="14311" max="14311" width="15" style="1" customWidth="1"/>
    <col min="14312" max="14312" width="19" style="1" customWidth="1"/>
    <col min="14313" max="14313" width="15.5" style="1" customWidth="1"/>
    <col min="14314" max="14314" width="17" style="1" customWidth="1"/>
    <col min="14315" max="14315" width="16" style="1" customWidth="1"/>
    <col min="14316" max="14316" width="12.1640625" style="1" customWidth="1"/>
    <col min="14317" max="14317" width="10.33203125" style="1" customWidth="1"/>
    <col min="14318" max="14318" width="12.1640625" style="1" customWidth="1"/>
    <col min="14319" max="14319" width="12.5" style="1" customWidth="1"/>
    <col min="14320" max="14321" width="14" style="1" customWidth="1"/>
    <col min="14322" max="14322" width="25.33203125" style="1" customWidth="1"/>
    <col min="14323" max="14563" width="9.33203125" style="1"/>
    <col min="14564" max="14564" width="8.1640625" style="1" customWidth="1"/>
    <col min="14565" max="14565" width="22.83203125" style="1" customWidth="1"/>
    <col min="14566" max="14566" width="19" style="1" customWidth="1"/>
    <col min="14567" max="14567" width="15" style="1" customWidth="1"/>
    <col min="14568" max="14568" width="19" style="1" customWidth="1"/>
    <col min="14569" max="14569" width="15.5" style="1" customWidth="1"/>
    <col min="14570" max="14570" width="17" style="1" customWidth="1"/>
    <col min="14571" max="14571" width="16" style="1" customWidth="1"/>
    <col min="14572" max="14572" width="12.1640625" style="1" customWidth="1"/>
    <col min="14573" max="14573" width="10.33203125" style="1" customWidth="1"/>
    <col min="14574" max="14574" width="12.1640625" style="1" customWidth="1"/>
    <col min="14575" max="14575" width="12.5" style="1" customWidth="1"/>
    <col min="14576" max="14577" width="14" style="1" customWidth="1"/>
    <col min="14578" max="14578" width="25.33203125" style="1" customWidth="1"/>
    <col min="14579" max="14819" width="9.33203125" style="1"/>
    <col min="14820" max="14820" width="8.1640625" style="1" customWidth="1"/>
    <col min="14821" max="14821" width="22.83203125" style="1" customWidth="1"/>
    <col min="14822" max="14822" width="19" style="1" customWidth="1"/>
    <col min="14823" max="14823" width="15" style="1" customWidth="1"/>
    <col min="14824" max="14824" width="19" style="1" customWidth="1"/>
    <col min="14825" max="14825" width="15.5" style="1" customWidth="1"/>
    <col min="14826" max="14826" width="17" style="1" customWidth="1"/>
    <col min="14827" max="14827" width="16" style="1" customWidth="1"/>
    <col min="14828" max="14828" width="12.1640625" style="1" customWidth="1"/>
    <col min="14829" max="14829" width="10.33203125" style="1" customWidth="1"/>
    <col min="14830" max="14830" width="12.1640625" style="1" customWidth="1"/>
    <col min="14831" max="14831" width="12.5" style="1" customWidth="1"/>
    <col min="14832" max="14833" width="14" style="1" customWidth="1"/>
    <col min="14834" max="14834" width="25.33203125" style="1" customWidth="1"/>
    <col min="14835" max="15075" width="9.33203125" style="1"/>
    <col min="15076" max="15076" width="8.1640625" style="1" customWidth="1"/>
    <col min="15077" max="15077" width="22.83203125" style="1" customWidth="1"/>
    <col min="15078" max="15078" width="19" style="1" customWidth="1"/>
    <col min="15079" max="15079" width="15" style="1" customWidth="1"/>
    <col min="15080" max="15080" width="19" style="1" customWidth="1"/>
    <col min="15081" max="15081" width="15.5" style="1" customWidth="1"/>
    <col min="15082" max="15082" width="17" style="1" customWidth="1"/>
    <col min="15083" max="15083" width="16" style="1" customWidth="1"/>
    <col min="15084" max="15084" width="12.1640625" style="1" customWidth="1"/>
    <col min="15085" max="15085" width="10.33203125" style="1" customWidth="1"/>
    <col min="15086" max="15086" width="12.1640625" style="1" customWidth="1"/>
    <col min="15087" max="15087" width="12.5" style="1" customWidth="1"/>
    <col min="15088" max="15089" width="14" style="1" customWidth="1"/>
    <col min="15090" max="15090" width="25.33203125" style="1" customWidth="1"/>
    <col min="15091" max="15331" width="9.33203125" style="1"/>
    <col min="15332" max="15332" width="8.1640625" style="1" customWidth="1"/>
    <col min="15333" max="15333" width="22.83203125" style="1" customWidth="1"/>
    <col min="15334" max="15334" width="19" style="1" customWidth="1"/>
    <col min="15335" max="15335" width="15" style="1" customWidth="1"/>
    <col min="15336" max="15336" width="19" style="1" customWidth="1"/>
    <col min="15337" max="15337" width="15.5" style="1" customWidth="1"/>
    <col min="15338" max="15338" width="17" style="1" customWidth="1"/>
    <col min="15339" max="15339" width="16" style="1" customWidth="1"/>
    <col min="15340" max="15340" width="12.1640625" style="1" customWidth="1"/>
    <col min="15341" max="15341" width="10.33203125" style="1" customWidth="1"/>
    <col min="15342" max="15342" width="12.1640625" style="1" customWidth="1"/>
    <col min="15343" max="15343" width="12.5" style="1" customWidth="1"/>
    <col min="15344" max="15345" width="14" style="1" customWidth="1"/>
    <col min="15346" max="15346" width="25.33203125" style="1" customWidth="1"/>
    <col min="15347" max="15587" width="9.33203125" style="1"/>
    <col min="15588" max="15588" width="8.1640625" style="1" customWidth="1"/>
    <col min="15589" max="15589" width="22.83203125" style="1" customWidth="1"/>
    <col min="15590" max="15590" width="19" style="1" customWidth="1"/>
    <col min="15591" max="15591" width="15" style="1" customWidth="1"/>
    <col min="15592" max="15592" width="19" style="1" customWidth="1"/>
    <col min="15593" max="15593" width="15.5" style="1" customWidth="1"/>
    <col min="15594" max="15594" width="17" style="1" customWidth="1"/>
    <col min="15595" max="15595" width="16" style="1" customWidth="1"/>
    <col min="15596" max="15596" width="12.1640625" style="1" customWidth="1"/>
    <col min="15597" max="15597" width="10.33203125" style="1" customWidth="1"/>
    <col min="15598" max="15598" width="12.1640625" style="1" customWidth="1"/>
    <col min="15599" max="15599" width="12.5" style="1" customWidth="1"/>
    <col min="15600" max="15601" width="14" style="1" customWidth="1"/>
    <col min="15602" max="15602" width="25.33203125" style="1" customWidth="1"/>
    <col min="15603" max="15843" width="9.33203125" style="1"/>
    <col min="15844" max="15844" width="8.1640625" style="1" customWidth="1"/>
    <col min="15845" max="15845" width="22.83203125" style="1" customWidth="1"/>
    <col min="15846" max="15846" width="19" style="1" customWidth="1"/>
    <col min="15847" max="15847" width="15" style="1" customWidth="1"/>
    <col min="15848" max="15848" width="19" style="1" customWidth="1"/>
    <col min="15849" max="15849" width="15.5" style="1" customWidth="1"/>
    <col min="15850" max="15850" width="17" style="1" customWidth="1"/>
    <col min="15851" max="15851" width="16" style="1" customWidth="1"/>
    <col min="15852" max="15852" width="12.1640625" style="1" customWidth="1"/>
    <col min="15853" max="15853" width="10.33203125" style="1" customWidth="1"/>
    <col min="15854" max="15854" width="12.1640625" style="1" customWidth="1"/>
    <col min="15855" max="15855" width="12.5" style="1" customWidth="1"/>
    <col min="15856" max="15857" width="14" style="1" customWidth="1"/>
    <col min="15858" max="15858" width="25.33203125" style="1" customWidth="1"/>
    <col min="15859" max="16099" width="9.33203125" style="1"/>
    <col min="16100" max="16100" width="8.1640625" style="1" customWidth="1"/>
    <col min="16101" max="16101" width="22.83203125" style="1" customWidth="1"/>
    <col min="16102" max="16102" width="19" style="1" customWidth="1"/>
    <col min="16103" max="16103" width="15" style="1" customWidth="1"/>
    <col min="16104" max="16104" width="19" style="1" customWidth="1"/>
    <col min="16105" max="16105" width="15.5" style="1" customWidth="1"/>
    <col min="16106" max="16106" width="17" style="1" customWidth="1"/>
    <col min="16107" max="16107" width="16" style="1" customWidth="1"/>
    <col min="16108" max="16108" width="12.1640625" style="1" customWidth="1"/>
    <col min="16109" max="16109" width="10.33203125" style="1" customWidth="1"/>
    <col min="16110" max="16110" width="12.1640625" style="1" customWidth="1"/>
    <col min="16111" max="16111" width="12.5" style="1" customWidth="1"/>
    <col min="16112" max="16113" width="14" style="1" customWidth="1"/>
    <col min="16114" max="16114" width="25.33203125" style="1" customWidth="1"/>
    <col min="16115" max="16357" width="9.33203125" style="1"/>
    <col min="16358" max="16362" width="9.33203125" style="1" customWidth="1"/>
    <col min="16363" max="16384" width="9.33203125" style="1"/>
  </cols>
  <sheetData>
    <row r="1" spans="1:11" s="40" customFormat="1" ht="15" customHeight="1" x14ac:dyDescent="0.2">
      <c r="A1" s="39"/>
    </row>
    <row r="2" spans="1:11" s="40" customFormat="1" ht="15" customHeight="1" x14ac:dyDescent="0.2">
      <c r="A2" s="39"/>
    </row>
    <row r="3" spans="1:11" s="40" customFormat="1" ht="15" customHeight="1" x14ac:dyDescent="0.2">
      <c r="A3" s="39"/>
    </row>
    <row r="4" spans="1:11" s="40" customFormat="1" ht="15" customHeight="1" x14ac:dyDescent="0.2">
      <c r="A4" s="39"/>
    </row>
    <row r="5" spans="1:11" s="40" customFormat="1" ht="15" customHeight="1" x14ac:dyDescent="0.2">
      <c r="A5" s="39"/>
    </row>
    <row r="6" spans="1:11" s="40" customFormat="1" ht="15" customHeight="1" x14ac:dyDescent="0.2"/>
    <row r="7" spans="1:11" s="40" customFormat="1" ht="35.25" customHeight="1" x14ac:dyDescent="0.25">
      <c r="A7" s="82" t="s">
        <v>62</v>
      </c>
      <c r="B7" s="82"/>
      <c r="C7" s="82"/>
      <c r="D7" s="82"/>
      <c r="E7" s="82"/>
      <c r="F7" s="82"/>
      <c r="G7" s="82"/>
      <c r="H7" s="82"/>
      <c r="I7" s="82"/>
      <c r="J7" s="82"/>
      <c r="K7" s="61"/>
    </row>
    <row r="8" spans="1:11" s="40" customFormat="1" ht="15.75" x14ac:dyDescent="0.25">
      <c r="A8" s="53"/>
      <c r="B8" s="53"/>
      <c r="C8" s="63"/>
      <c r="D8" s="63"/>
      <c r="E8" s="63"/>
      <c r="F8" s="63"/>
      <c r="G8" s="63"/>
      <c r="H8" s="53"/>
      <c r="I8" s="53"/>
      <c r="J8" s="53"/>
      <c r="K8" s="53"/>
    </row>
    <row r="9" spans="1:11" s="40" customFormat="1" ht="15.75" x14ac:dyDescent="0.25">
      <c r="A9" s="53"/>
      <c r="B9" s="53"/>
      <c r="C9" s="58" t="s">
        <v>58</v>
      </c>
      <c r="D9" s="59"/>
      <c r="E9" s="60" t="s">
        <v>59</v>
      </c>
      <c r="F9" s="62"/>
      <c r="G9" s="60" t="s">
        <v>60</v>
      </c>
      <c r="I9" s="53"/>
      <c r="J9" s="53"/>
      <c r="K9" s="53"/>
    </row>
    <row r="10" spans="1:11" s="40" customFormat="1" ht="12.6" customHeight="1" x14ac:dyDescent="0.25">
      <c r="C10" s="64"/>
      <c r="D10" s="56"/>
      <c r="E10" s="56"/>
      <c r="F10" s="56"/>
      <c r="G10" s="56"/>
    </row>
    <row r="11" spans="1:11" s="40" customFormat="1" ht="15.75" x14ac:dyDescent="0.25">
      <c r="A11" s="41"/>
      <c r="B11" s="41"/>
      <c r="C11" s="14"/>
      <c r="D11" s="57" t="s">
        <v>63</v>
      </c>
      <c r="E11" s="74"/>
      <c r="F11" s="14"/>
      <c r="G11" s="14"/>
      <c r="I11" s="41"/>
      <c r="J11" s="41"/>
    </row>
    <row r="12" spans="1:11" ht="15" customHeight="1" x14ac:dyDescent="0.25">
      <c r="A12" s="97"/>
      <c r="B12" s="97"/>
      <c r="C12" s="97"/>
      <c r="D12" s="97"/>
      <c r="E12" s="97"/>
      <c r="F12" s="97"/>
      <c r="G12" s="97"/>
      <c r="H12" s="97"/>
      <c r="I12" s="97"/>
      <c r="J12" s="97"/>
      <c r="K12" s="18"/>
    </row>
    <row r="13" spans="1:11" ht="16.5" customHeight="1" x14ac:dyDescent="0.2">
      <c r="A13" s="87" t="s">
        <v>64</v>
      </c>
      <c r="B13" s="87"/>
      <c r="C13" s="87"/>
      <c r="D13" s="87"/>
      <c r="E13" s="87"/>
      <c r="F13" s="87"/>
      <c r="G13" s="87"/>
      <c r="H13" s="87"/>
    </row>
    <row r="14" spans="1:11" ht="15.75" customHeight="1" x14ac:dyDescent="0.2">
      <c r="A14" s="88" t="s">
        <v>6</v>
      </c>
      <c r="B14" s="88"/>
      <c r="C14" s="88"/>
      <c r="D14" s="94"/>
      <c r="E14" s="94"/>
      <c r="F14" s="94"/>
      <c r="G14" s="94"/>
      <c r="H14" s="94"/>
      <c r="I14" s="94"/>
      <c r="J14" s="94"/>
    </row>
    <row r="15" spans="1:11" x14ac:dyDescent="0.2">
      <c r="A15" s="89" t="s">
        <v>50</v>
      </c>
      <c r="B15" s="89"/>
      <c r="C15" s="89"/>
      <c r="D15" s="94"/>
      <c r="E15" s="94"/>
      <c r="F15" s="94"/>
      <c r="G15" s="94"/>
      <c r="H15" s="94"/>
      <c r="I15" s="94"/>
      <c r="J15" s="94"/>
    </row>
    <row r="16" spans="1:11" ht="18.75" customHeight="1" x14ac:dyDescent="0.2">
      <c r="A16" s="65"/>
      <c r="B16" s="65"/>
      <c r="C16" s="65"/>
      <c r="D16" s="65"/>
      <c r="E16" s="66"/>
      <c r="F16" s="66"/>
      <c r="G16" s="66"/>
      <c r="H16" s="66"/>
    </row>
    <row r="17" spans="1:12" x14ac:dyDescent="0.2">
      <c r="A17" s="86" t="s">
        <v>52</v>
      </c>
      <c r="B17" s="86"/>
      <c r="C17" s="86"/>
      <c r="D17" s="86"/>
      <c r="E17" s="86"/>
      <c r="F17" s="86"/>
      <c r="G17" s="86"/>
      <c r="H17" s="86"/>
      <c r="I17" s="86"/>
      <c r="J17" s="86"/>
    </row>
    <row r="18" spans="1:12" s="2" customFormat="1" ht="51" x14ac:dyDescent="0.2">
      <c r="A18" s="20" t="s">
        <v>8</v>
      </c>
      <c r="B18" s="20" t="s">
        <v>9</v>
      </c>
      <c r="C18" s="20" t="s">
        <v>10</v>
      </c>
      <c r="D18" s="20" t="s">
        <v>29</v>
      </c>
      <c r="E18" s="20" t="s">
        <v>11</v>
      </c>
      <c r="F18" s="20" t="s">
        <v>26</v>
      </c>
      <c r="G18" s="20" t="s">
        <v>49</v>
      </c>
      <c r="H18" s="20" t="s">
        <v>34</v>
      </c>
      <c r="I18" s="20" t="s">
        <v>12</v>
      </c>
      <c r="J18" s="20" t="s">
        <v>7</v>
      </c>
    </row>
    <row r="19" spans="1:12" ht="15.75" customHeight="1" x14ac:dyDescent="0.2">
      <c r="A19" s="21">
        <v>1</v>
      </c>
      <c r="B19" s="21">
        <v>2</v>
      </c>
      <c r="C19" s="21">
        <v>3</v>
      </c>
      <c r="D19" s="21">
        <v>4</v>
      </c>
      <c r="E19" s="21">
        <v>5</v>
      </c>
      <c r="F19" s="21">
        <v>6</v>
      </c>
      <c r="G19" s="21">
        <v>9</v>
      </c>
      <c r="H19" s="21">
        <v>8</v>
      </c>
      <c r="I19" s="21">
        <v>10</v>
      </c>
      <c r="J19" s="22">
        <v>11</v>
      </c>
    </row>
    <row r="20" spans="1:12" s="3" customFormat="1" x14ac:dyDescent="0.2">
      <c r="A20" s="105"/>
      <c r="B20" s="13"/>
      <c r="C20" s="16"/>
      <c r="D20" s="16"/>
      <c r="E20" s="17"/>
      <c r="F20" s="16"/>
      <c r="G20" s="16"/>
      <c r="H20" s="16"/>
      <c r="I20" s="16"/>
      <c r="J20" s="67">
        <f t="shared" ref="J20:J26" si="0">SUM(F20:G20)+E20*SUM(H20)+E20*SUM(I20)</f>
        <v>0</v>
      </c>
    </row>
    <row r="21" spans="1:12" s="3" customFormat="1" x14ac:dyDescent="0.2">
      <c r="A21" s="68"/>
      <c r="B21" s="13"/>
      <c r="C21" s="16"/>
      <c r="D21" s="16"/>
      <c r="E21" s="17"/>
      <c r="F21" s="16"/>
      <c r="G21" s="16"/>
      <c r="H21" s="16"/>
      <c r="I21" s="16"/>
      <c r="J21" s="67">
        <f t="shared" si="0"/>
        <v>0</v>
      </c>
    </row>
    <row r="22" spans="1:12" x14ac:dyDescent="0.2">
      <c r="A22" s="68"/>
      <c r="B22" s="13"/>
      <c r="C22" s="16"/>
      <c r="D22" s="16"/>
      <c r="E22" s="17"/>
      <c r="F22" s="16"/>
      <c r="G22" s="16"/>
      <c r="H22" s="16"/>
      <c r="I22" s="16"/>
      <c r="J22" s="67">
        <f t="shared" si="0"/>
        <v>0</v>
      </c>
    </row>
    <row r="23" spans="1:12" x14ac:dyDescent="0.2">
      <c r="A23" s="68"/>
      <c r="B23" s="13"/>
      <c r="C23" s="16"/>
      <c r="D23" s="16"/>
      <c r="E23" s="17"/>
      <c r="F23" s="16"/>
      <c r="G23" s="16"/>
      <c r="H23" s="16"/>
      <c r="I23" s="16"/>
      <c r="J23" s="67">
        <f t="shared" si="0"/>
        <v>0</v>
      </c>
    </row>
    <row r="24" spans="1:12" x14ac:dyDescent="0.2">
      <c r="A24" s="68"/>
      <c r="B24" s="13"/>
      <c r="C24" s="16"/>
      <c r="D24" s="16"/>
      <c r="E24" s="17"/>
      <c r="F24" s="16"/>
      <c r="G24" s="16"/>
      <c r="H24" s="16"/>
      <c r="I24" s="16"/>
      <c r="J24" s="67">
        <f t="shared" si="0"/>
        <v>0</v>
      </c>
    </row>
    <row r="25" spans="1:12" x14ac:dyDescent="0.2">
      <c r="A25" s="68"/>
      <c r="B25" s="13"/>
      <c r="C25" s="16"/>
      <c r="D25" s="16"/>
      <c r="E25" s="17"/>
      <c r="F25" s="16"/>
      <c r="G25" s="16"/>
      <c r="H25" s="16"/>
      <c r="I25" s="16"/>
      <c r="J25" s="67">
        <f t="shared" si="0"/>
        <v>0</v>
      </c>
    </row>
    <row r="26" spans="1:12" x14ac:dyDescent="0.2">
      <c r="A26" s="68"/>
      <c r="B26" s="13"/>
      <c r="C26" s="16"/>
      <c r="D26" s="16"/>
      <c r="E26" s="17"/>
      <c r="F26" s="16"/>
      <c r="G26" s="16"/>
      <c r="H26" s="16"/>
      <c r="I26" s="16"/>
      <c r="J26" s="67">
        <f t="shared" si="0"/>
        <v>0</v>
      </c>
    </row>
    <row r="27" spans="1:12" ht="13.5" customHeight="1" x14ac:dyDescent="0.2">
      <c r="A27" s="92" t="str">
        <f>IF(SUM(D50:E56)&gt;0,"Jei pakeitėte renginio trukmę, kalbą ar dalyvių skaičių, atnaujinkite moderatoriaus paslaugų kainą ir (arba) salės nuomos kainą.","")</f>
        <v/>
      </c>
      <c r="B27" s="92"/>
      <c r="C27" s="92"/>
      <c r="D27" s="92"/>
      <c r="E27" s="92"/>
      <c r="F27" s="92"/>
      <c r="G27" s="92"/>
      <c r="H27" s="92"/>
      <c r="I27" s="38" t="s">
        <v>0</v>
      </c>
      <c r="J27" s="23">
        <f>SUM(J20:J26)</f>
        <v>0</v>
      </c>
    </row>
    <row r="28" spans="1:12" ht="15" x14ac:dyDescent="0.25">
      <c r="A28" s="96"/>
      <c r="B28" s="96"/>
      <c r="C28" s="96"/>
      <c r="D28" s="96"/>
      <c r="E28" s="96"/>
      <c r="F28" s="96"/>
      <c r="G28" s="96"/>
      <c r="H28" s="96"/>
    </row>
    <row r="29" spans="1:12" ht="15" x14ac:dyDescent="0.25">
      <c r="A29" s="81"/>
      <c r="B29" s="81"/>
      <c r="C29" s="81"/>
      <c r="D29" s="81"/>
      <c r="E29" s="81"/>
      <c r="F29" s="81"/>
      <c r="G29" s="81"/>
      <c r="H29" s="81"/>
    </row>
    <row r="30" spans="1:12" ht="16.5" customHeight="1" x14ac:dyDescent="0.2">
      <c r="A30" s="91" t="s">
        <v>68</v>
      </c>
      <c r="B30" s="91"/>
      <c r="C30" s="91"/>
      <c r="D30" s="91"/>
      <c r="E30" s="91"/>
      <c r="F30" s="91"/>
      <c r="G30" s="91"/>
      <c r="H30" s="91"/>
      <c r="I30" s="91"/>
      <c r="J30" s="91"/>
      <c r="L30" s="4"/>
    </row>
    <row r="31" spans="1:12" ht="87.75" customHeight="1" x14ac:dyDescent="0.25">
      <c r="A31" s="83" t="s">
        <v>51</v>
      </c>
      <c r="B31" s="83"/>
      <c r="C31" s="83"/>
      <c r="D31" s="83"/>
      <c r="E31" s="83"/>
      <c r="F31" s="83"/>
      <c r="G31" s="83"/>
      <c r="H31" s="83"/>
      <c r="I31" s="83"/>
      <c r="J31" s="83"/>
      <c r="K31" s="19"/>
      <c r="L31" s="8"/>
    </row>
    <row r="32" spans="1:12" x14ac:dyDescent="0.2">
      <c r="A32" s="5"/>
      <c r="B32" s="5"/>
      <c r="C32" s="5"/>
      <c r="D32" s="5"/>
      <c r="E32" s="5"/>
      <c r="F32" s="5"/>
      <c r="G32" s="5"/>
      <c r="H32" s="5"/>
    </row>
    <row r="33" spans="1:10" x14ac:dyDescent="0.2">
      <c r="C33" s="75"/>
    </row>
    <row r="34" spans="1:10" x14ac:dyDescent="0.2">
      <c r="A34" s="84" t="s">
        <v>55</v>
      </c>
      <c r="B34" s="84"/>
      <c r="E34" s="80" t="s">
        <v>56</v>
      </c>
      <c r="H34" s="85" t="s">
        <v>57</v>
      </c>
      <c r="I34" s="85"/>
    </row>
    <row r="38" spans="1:10" hidden="1" x14ac:dyDescent="0.2"/>
    <row r="39" spans="1:10" ht="13.5" hidden="1" thickBot="1" x14ac:dyDescent="0.25"/>
    <row r="40" spans="1:10" hidden="1" x14ac:dyDescent="0.2">
      <c r="D40" s="7">
        <v>6</v>
      </c>
      <c r="F40" s="7">
        <v>7</v>
      </c>
      <c r="H40" s="7">
        <v>8</v>
      </c>
      <c r="I40" s="7">
        <v>9</v>
      </c>
      <c r="J40" s="7">
        <v>10</v>
      </c>
    </row>
    <row r="41" spans="1:10" hidden="1" x14ac:dyDescent="0.2">
      <c r="A41" s="1" t="str">
        <f>IF(C20='Fiksuotieji įkainiai'!$F$3,0,IF(C20='Fiksuotieji įkainiai'!$F$4,4,""))</f>
        <v/>
      </c>
      <c r="B41" s="1" t="str">
        <f>IF(D20='Fiksuotieji įkainiai'!$G$3,3,IF(D20='Fiksuotieji įkainiai'!$G$4,11,""))</f>
        <v/>
      </c>
      <c r="C41" s="1" t="str">
        <f>IF(AND(E20&gt;0,E20&lt;=25),1,IF(AND(E20&gt;25,E20&lt;=50),2,IF(AND(E20&gt;50,E20&lt;=100),3,IF(E20&gt;100,4,""))))</f>
        <v/>
      </c>
      <c r="D41" s="6" t="str">
        <f ca="1">IF(OR(A41="", B41="", C41=""),"na",INDIRECT("'Fiksuotieji įkainiai'!C"&amp;SUM(A41:C41)))</f>
        <v>na</v>
      </c>
      <c r="E41" s="1" t="s">
        <v>33</v>
      </c>
      <c r="F41" s="6" t="str">
        <f ca="1">IF(C41="","na",INDIRECT("'Fiksuotieji įkainiai'!B"&amp;C41+A41+22))</f>
        <v>na</v>
      </c>
      <c r="G41" s="1" t="s">
        <v>33</v>
      </c>
      <c r="H41" s="6">
        <f>'Fiksuotieji įkainiai'!B30</f>
        <v>235.54</v>
      </c>
      <c r="I41" s="6">
        <f>'Fiksuotieji įkainiai'!B35</f>
        <v>6.5</v>
      </c>
    </row>
    <row r="42" spans="1:10" hidden="1" x14ac:dyDescent="0.2">
      <c r="A42" s="1" t="str">
        <f>IF(C21='Fiksuotieji įkainiai'!$F$3,0,IF(C21='Fiksuotieji įkainiai'!$F$4,4,""))</f>
        <v/>
      </c>
      <c r="B42" s="1" t="str">
        <f>IF(D21='Fiksuotieji įkainiai'!$G$3,3,IF(D21='Fiksuotieji įkainiai'!$G$4,11,""))</f>
        <v/>
      </c>
      <c r="C42" s="1" t="str">
        <f>IF(AND(E21&gt;0,E21&lt;=25),1,IF(AND(E21&gt;25,E21&lt;=50),2,IF(AND(E21&gt;50,E21&lt;=100),3,IF(E21&gt;100,4,""))))</f>
        <v/>
      </c>
      <c r="D42" s="6" t="str">
        <f ca="1">IF(OR(A42="", B42="", C42=""),"na",INDIRECT("'Fiksuotieji įkainiai'!C"&amp;SUM(A42:C42)))</f>
        <v>na</v>
      </c>
      <c r="E42" s="1" t="s">
        <v>33</v>
      </c>
      <c r="F42" s="6" t="str">
        <f ca="1">IF(C42="","na",INDIRECT("'Fiksuotieji įkainiai'!B"&amp;C42+A42+22))</f>
        <v>na</v>
      </c>
      <c r="G42" s="1" t="s">
        <v>33</v>
      </c>
      <c r="H42" s="1" t="s">
        <v>33</v>
      </c>
      <c r="I42" s="1" t="s">
        <v>33</v>
      </c>
    </row>
    <row r="43" spans="1:10" hidden="1" x14ac:dyDescent="0.2">
      <c r="A43" s="1" t="str">
        <f>IF(C22='Fiksuotieji įkainiai'!$F$3,0,IF(C22='Fiksuotieji įkainiai'!$F$4,4,""))</f>
        <v/>
      </c>
      <c r="B43" s="1" t="str">
        <f>IF(D22='Fiksuotieji įkainiai'!$G$3,3,IF(D22='Fiksuotieji įkainiai'!$G$4,11,""))</f>
        <v/>
      </c>
      <c r="C43" s="1" t="str">
        <f>IF(AND(E22&gt;0,E22&lt;=25),1,IF(AND(E22&gt;25,E22&lt;=50),2,IF(AND(E22&gt;50,E22&lt;=100),3,IF(E22&gt;100,4,""))))</f>
        <v/>
      </c>
      <c r="D43" s="6" t="str">
        <f ca="1">IF(OR(A43="", B43="", C43=""),"na",INDIRECT("'Fiksuotieji įkainiai'!C"&amp;SUM(A43:C43)))</f>
        <v>na</v>
      </c>
      <c r="E43" s="1" t="s">
        <v>33</v>
      </c>
      <c r="F43" s="6" t="str">
        <f ca="1">IF(C43="","na",INDIRECT("'Fiksuotieji įkainiai'!B"&amp;C43+A43+22))</f>
        <v>na</v>
      </c>
      <c r="G43" s="1" t="s">
        <v>33</v>
      </c>
      <c r="H43" s="6">
        <f>'Fiksuotieji įkainiai'!B34</f>
        <v>2.15</v>
      </c>
      <c r="I43" s="6"/>
    </row>
    <row r="44" spans="1:10" hidden="1" x14ac:dyDescent="0.2">
      <c r="A44" s="1" t="str">
        <f>IF(C23='Fiksuotieji įkainiai'!$F$3,0,IF(C23='Fiksuotieji įkainiai'!$F$4,4,""))</f>
        <v/>
      </c>
      <c r="B44" s="1" t="str">
        <f>IF(D23='Fiksuotieji įkainiai'!$G$3,3,IF(D23='Fiksuotieji įkainiai'!$G$4,11,""))</f>
        <v/>
      </c>
      <c r="C44" s="1" t="str">
        <f>IF(AND(E23&gt;0,E23&lt;=25),1,IF(AND(E23&gt;25,E23&lt;=50),2,IF(AND(E23&gt;50,E23&lt;=100),3,IF(E23&gt;100,4,""))))</f>
        <v/>
      </c>
      <c r="D44" s="6" t="str">
        <f ca="1">IF(OR(A44="", B44="", C44=""),"na",INDIRECT("'Fiksuotieji įkainiai'!C"&amp;SUM(A44:C44)))</f>
        <v>na</v>
      </c>
      <c r="E44" s="1" t="s">
        <v>33</v>
      </c>
      <c r="F44" s="6" t="str">
        <f ca="1">IF(C44="","na",INDIRECT("'Fiksuotieji įkainiai'!B"&amp;C44+A44+22))</f>
        <v>na</v>
      </c>
      <c r="G44" s="1" t="s">
        <v>33</v>
      </c>
      <c r="H44" s="12">
        <f>H43*2</f>
        <v>4.3</v>
      </c>
      <c r="I44" s="6"/>
    </row>
    <row r="45" spans="1:10" hidden="1" x14ac:dyDescent="0.2">
      <c r="A45" s="1" t="str">
        <f>IF(C24='Fiksuotieji įkainiai'!$F$3,0,IF(C24='Fiksuotieji įkainiai'!$F$4,4,""))</f>
        <v/>
      </c>
      <c r="B45" s="1" t="str">
        <f>IF(D24='Fiksuotieji įkainiai'!$G$3,3,IF(D24='Fiksuotieji įkainiai'!$G$4,11,""))</f>
        <v/>
      </c>
      <c r="C45" s="1" t="str">
        <f>IF(AND(E24&gt;0,E24&lt;=25),1,IF(AND(E24&gt;25,E24&lt;=50),2,IF(AND(E24&gt;50,E24&lt;=100),3,IF(E24&gt;100,4,""))))</f>
        <v/>
      </c>
      <c r="D45" s="6" t="str">
        <f ca="1">IF(OR(A45="", B45="", C45=""),"na",INDIRECT("'Fiksuotieji įkainiai'!C"&amp;SUM(A45:C45)))</f>
        <v>na</v>
      </c>
      <c r="E45" s="1" t="s">
        <v>33</v>
      </c>
      <c r="F45" s="6" t="str">
        <f ca="1">IF(C45="","na",INDIRECT("'Fiksuotieji įkainiai'!B"&amp;C45+A45+22))</f>
        <v>na</v>
      </c>
      <c r="G45" s="1" t="s">
        <v>33</v>
      </c>
      <c r="H45" s="1" t="s">
        <v>33</v>
      </c>
      <c r="I45" s="6"/>
    </row>
    <row r="46" spans="1:10" hidden="1" x14ac:dyDescent="0.2">
      <c r="A46" s="1" t="str">
        <f>IF(C25='Fiksuotieji įkainiai'!$F$3,0,IF(C25='Fiksuotieji įkainiai'!$F$4,4,""))</f>
        <v/>
      </c>
      <c r="B46" s="1" t="str">
        <f>IF(D25='Fiksuotieji įkainiai'!$G$3,3,IF(D25='Fiksuotieji įkainiai'!$G$4,11,""))</f>
        <v/>
      </c>
      <c r="C46" s="1" t="str">
        <f>IF(AND(E25&gt;0,E25&lt;=25),1,IF(AND(E25&gt;25,E25&lt;=50),2,IF(AND(E25&gt;50,E25&lt;=100),3,IF(E25&gt;100,4,""))))</f>
        <v/>
      </c>
      <c r="D46" s="6" t="str">
        <f ca="1">IF(OR(A46="", B46="", C46=""),"na",INDIRECT("'Fiksuotieji įkainiai'!C"&amp;SUM(A46:C46)))</f>
        <v>na</v>
      </c>
      <c r="E46" s="1" t="s">
        <v>33</v>
      </c>
      <c r="F46" s="6" t="str">
        <f ca="1">IF(C46="","na",INDIRECT("'Fiksuotieji įkainiai'!B"&amp;C46+A46+22))</f>
        <v>na</v>
      </c>
      <c r="G46" s="1" t="s">
        <v>33</v>
      </c>
      <c r="I46" s="6"/>
    </row>
    <row r="47" spans="1:10" hidden="1" x14ac:dyDescent="0.2">
      <c r="A47" s="1" t="str">
        <f>IF(C26='Fiksuotieji įkainiai'!$F$3,0,IF(C26='Fiksuotieji įkainiai'!$F$4,4,""))</f>
        <v/>
      </c>
      <c r="B47" s="1" t="str">
        <f>IF(D26='Fiksuotieji įkainiai'!$G$3,3,IF(D26='Fiksuotieji įkainiai'!$G$4,11,""))</f>
        <v/>
      </c>
      <c r="C47" s="1" t="str">
        <f>IF(AND(E26&gt;0,E26&lt;=25),1,IF(AND(E26&gt;25,E26&lt;=50),2,IF(AND(E26&gt;50,E26&lt;=100),3,IF(E26&gt;100,4,""))))</f>
        <v/>
      </c>
      <c r="D47" s="6" t="str">
        <f ca="1">IF(OR(A47="", B47="", C47=""),"na",INDIRECT("'Fiksuotieji įkainiai'!C"&amp;SUM(A47:C47)))</f>
        <v>na</v>
      </c>
      <c r="E47" s="1" t="s">
        <v>33</v>
      </c>
      <c r="F47" s="6" t="str">
        <f ca="1">IF(C47="","na",INDIRECT("'Fiksuotieji įkainiai'!B"&amp;C47+A47+22))</f>
        <v>na</v>
      </c>
      <c r="G47" s="1" t="s">
        <v>33</v>
      </c>
      <c r="H47" s="6"/>
      <c r="I47" s="6"/>
    </row>
    <row r="48" spans="1:10" hidden="1" x14ac:dyDescent="0.2"/>
    <row r="49" spans="4:5" hidden="1" x14ac:dyDescent="0.2"/>
    <row r="50" spans="4:5" hidden="1" x14ac:dyDescent="0.2">
      <c r="D50" s="1">
        <f>IF(OR(F20="Netaikoma",F20=""),0,IF(F20&lt;&gt;D41,1,0))</f>
        <v>0</v>
      </c>
      <c r="E50" s="1">
        <f>IF(OR(G20="netaikoma",G20=""),0,IF(G20&lt;&gt;F41,1,0))</f>
        <v>0</v>
      </c>
    </row>
    <row r="51" spans="4:5" hidden="1" x14ac:dyDescent="0.2">
      <c r="D51" s="1">
        <f>IF(OR(F21="Netaikoma",F21=""),0,IF(F21&lt;&gt;D42,1,0))</f>
        <v>0</v>
      </c>
      <c r="E51" s="1">
        <f>IF(OR(G21="netaikoma",G21=""),0,IF(G21&lt;&gt;F42,1,0))</f>
        <v>0</v>
      </c>
    </row>
    <row r="52" spans="4:5" hidden="1" x14ac:dyDescent="0.2">
      <c r="D52" s="1">
        <f>IF(OR(F22="Netaikoma",F22=""),0,IF(F22&lt;&gt;D43,1,0))</f>
        <v>0</v>
      </c>
      <c r="E52" s="1">
        <f>IF(OR(G22="netaikoma",G22=""),0,IF(G22&lt;&gt;F43,1,0))</f>
        <v>0</v>
      </c>
    </row>
    <row r="53" spans="4:5" hidden="1" x14ac:dyDescent="0.2">
      <c r="D53" s="1">
        <f>IF(OR(F23="Netaikoma",F23=""),0,IF(F23&lt;&gt;D44,1,0))</f>
        <v>0</v>
      </c>
      <c r="E53" s="1">
        <f>IF(OR(G23="netaikoma",G23=""),0,IF(G23&lt;&gt;F44,1,0))</f>
        <v>0</v>
      </c>
    </row>
    <row r="54" spans="4:5" hidden="1" x14ac:dyDescent="0.2">
      <c r="D54" s="1">
        <f>IF(OR(F24="Netaikoma",F24=""),0,IF(F24&lt;&gt;D45,1,0))</f>
        <v>0</v>
      </c>
      <c r="E54" s="1">
        <f>IF(OR(G24="netaikoma",G24=""),0,IF(G24&lt;&gt;F45,1,0))</f>
        <v>0</v>
      </c>
    </row>
    <row r="55" spans="4:5" hidden="1" x14ac:dyDescent="0.2">
      <c r="D55" s="1">
        <f>IF(OR(F25="Netaikoma",F25=""),0,IF(F25&lt;&gt;D46,1,0))</f>
        <v>0</v>
      </c>
      <c r="E55" s="1">
        <f>IF(OR(G25="netaikoma",G25=""),0,IF(G25&lt;&gt;F46,1,0))</f>
        <v>0</v>
      </c>
    </row>
    <row r="56" spans="4:5" hidden="1" x14ac:dyDescent="0.2">
      <c r="D56" s="1">
        <f>IF(OR(F26="Netaikoma",F26=""),0,IF(F26&lt;&gt;D47,1,0))</f>
        <v>0</v>
      </c>
      <c r="E56" s="1">
        <f>IF(OR(G26="netaikoma",G26=""),0,IF(G26&lt;&gt;F47,1,0))</f>
        <v>0</v>
      </c>
    </row>
    <row r="57" spans="4:5" hidden="1" x14ac:dyDescent="0.2"/>
    <row r="58" spans="4:5" hidden="1" x14ac:dyDescent="0.2"/>
  </sheetData>
  <sheetProtection selectLockedCells="1"/>
  <mergeCells count="14">
    <mergeCell ref="A7:J7"/>
    <mergeCell ref="A31:J31"/>
    <mergeCell ref="A17:J17"/>
    <mergeCell ref="A30:J30"/>
    <mergeCell ref="A14:C14"/>
    <mergeCell ref="A27:H27"/>
    <mergeCell ref="D14:J14"/>
    <mergeCell ref="A28:H28"/>
    <mergeCell ref="A12:J12"/>
    <mergeCell ref="A13:H13"/>
    <mergeCell ref="A15:C15"/>
    <mergeCell ref="D15:J15"/>
    <mergeCell ref="A34:B34"/>
    <mergeCell ref="H34:I34"/>
  </mergeCells>
  <conditionalFormatting sqref="A27">
    <cfRule type="expression" dxfId="5" priority="11">
      <formula>$A$27&lt;&gt;""</formula>
    </cfRule>
  </conditionalFormatting>
  <conditionalFormatting sqref="F20:F26">
    <cfRule type="expression" dxfId="4" priority="13">
      <formula>$D50&gt;0</formula>
    </cfRule>
  </conditionalFormatting>
  <conditionalFormatting sqref="G20:G26">
    <cfRule type="expression" dxfId="3" priority="14">
      <formula>$E50&gt;0</formula>
    </cfRule>
  </conditionalFormatting>
  <dataValidations count="8">
    <dataValidation type="whole" allowBlank="1" showInputMessage="1" showErrorMessage="1" errorTitle="Klaida!" error="Įvesta netinkama reikšmė." sqref="E20:E26" xr:uid="{00000000-0002-0000-0100-000002000000}">
      <formula1>1</formula1>
      <formula2>1000</formula2>
    </dataValidation>
    <dataValidation type="date" allowBlank="1" showInputMessage="1" showErrorMessage="1" errorTitle="Klaida!" error="Įveskite datą formatu YYYY-MM-DD" sqref="A11" xr:uid="{00000000-0002-0000-0100-000003000000}">
      <formula1>42005</formula1>
      <formula2>45291</formula2>
    </dataValidation>
    <dataValidation type="list" allowBlank="1" showInputMessage="1" showErrorMessage="1" sqref="F9" xr:uid="{2F084069-888A-4CCC-A48F-298BE87F4A0F}">
      <formula1>"sausio,vasario,kovo,balandžio,gegužės,birželio,liepos,rugpjūčio,rugsėjo,spalio,lapkričio,gruodžio"</formula1>
    </dataValidation>
    <dataValidation type="list" allowBlank="1" showInputMessage="1" showErrorMessage="1" sqref="D9" xr:uid="{C0B8F797-58BF-41E6-AB9E-0B6B39B2E833}">
      <formula1>"2017,2018,2019,2020,2021,2022"</formula1>
    </dataValidation>
    <dataValidation type="list" allowBlank="1" showInputMessage="1" showErrorMessage="1" errorTitle="Klaida!" error="Netinkama reikšme arba neįvesti renginio duomenys." sqref="F20:F26" xr:uid="{00000000-0002-0000-0100-000000000000}">
      <formula1>IF(D41="na",E41,$D41:$E41)</formula1>
    </dataValidation>
    <dataValidation type="list" allowBlank="1" showInputMessage="1" showErrorMessage="1" sqref="G20:G26" xr:uid="{00000000-0002-0000-0100-000001000000}">
      <formula1>IF(F41="na",G41,$F41:$G41)</formula1>
    </dataValidation>
    <dataValidation type="list" allowBlank="1" showInputMessage="1" showErrorMessage="1" sqref="I20:I26" xr:uid="{00000000-0002-0000-0100-000004000000}">
      <formula1>IF(OR(C20="4 val.",C41=""),$I$42,$I$41:$I$42)</formula1>
    </dataValidation>
    <dataValidation type="list" allowBlank="1" showInputMessage="1" showErrorMessage="1" promptTitle="Informacija" prompt="Pasirinkite vienos arba dviejų kavos pertraukėlių įkainį asmeniui, jei kavos pertraukėlės nedeklaruojamos - rinkitės &quot;Netaikoma&quot;" sqref="H20:H26" xr:uid="{00000000-0002-0000-0100-000005000000}">
      <formula1>IF(C41="",$H$42,IF(C20="4 val.",$H$42:$H$43,$H$42:$H$44))</formula1>
    </dataValidation>
  </dataValidations>
  <pageMargins left="0.23622047244094491" right="0.23622047244094491" top="0.23622047244094491" bottom="0.35433070866141736" header="0.19685039370078741" footer="0.23622047244094491"/>
  <pageSetup paperSize="9" scale="86" orientation="landscape" r:id="rId1"/>
  <headerFooter alignWithMargins="0"/>
  <colBreaks count="1" manualBreakCount="1">
    <brk id="1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'Fiksuotieji įkainiai'!$F$3:$F$4</xm:f>
          </x14:formula1>
          <xm:sqref>C20:C26</xm:sqref>
        </x14:dataValidation>
        <x14:dataValidation type="list" allowBlank="1" showInputMessage="1" showErrorMessage="1" xr:uid="{00000000-0002-0000-0100-000007000000}">
          <x14:formula1>
            <xm:f>'Fiksuotieji įkainiai'!$G$3:$G$4</xm:f>
          </x14:formula1>
          <xm:sqref>D20:D26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6"/>
  <sheetViews>
    <sheetView showGridLines="0" zoomScale="80" zoomScaleNormal="80" zoomScaleSheetLayoutView="70" workbookViewId="0">
      <selection activeCell="L32" sqref="L32"/>
    </sheetView>
  </sheetViews>
  <sheetFormatPr defaultRowHeight="12.75" x14ac:dyDescent="0.2"/>
  <cols>
    <col min="1" max="1" width="16.6640625" style="40" customWidth="1"/>
    <col min="2" max="2" width="34.33203125" style="40" customWidth="1"/>
    <col min="3" max="3" width="16.83203125" style="40" customWidth="1"/>
    <col min="4" max="4" width="21.5" style="40" customWidth="1"/>
    <col min="5" max="5" width="20.6640625" style="40" customWidth="1"/>
    <col min="6" max="6" width="16" style="40" customWidth="1"/>
    <col min="7" max="7" width="21.1640625" style="40" customWidth="1"/>
    <col min="8" max="8" width="17.83203125" style="40" customWidth="1"/>
    <col min="9" max="9" width="15" style="40" customWidth="1"/>
    <col min="10" max="10" width="17.1640625" style="40" customWidth="1"/>
    <col min="11" max="11" width="17.83203125" style="40" customWidth="1"/>
    <col min="12" max="227" width="9.33203125" style="40"/>
    <col min="228" max="228" width="8.1640625" style="40" customWidth="1"/>
    <col min="229" max="229" width="22.83203125" style="40" customWidth="1"/>
    <col min="230" max="230" width="19" style="40" customWidth="1"/>
    <col min="231" max="231" width="15" style="40" customWidth="1"/>
    <col min="232" max="232" width="19" style="40" customWidth="1"/>
    <col min="233" max="233" width="15.5" style="40" customWidth="1"/>
    <col min="234" max="234" width="17" style="40" customWidth="1"/>
    <col min="235" max="235" width="16" style="40" customWidth="1"/>
    <col min="236" max="236" width="12.1640625" style="40" customWidth="1"/>
    <col min="237" max="237" width="10.33203125" style="40" customWidth="1"/>
    <col min="238" max="238" width="12.1640625" style="40" customWidth="1"/>
    <col min="239" max="239" width="12.5" style="40" customWidth="1"/>
    <col min="240" max="241" width="14" style="40" customWidth="1"/>
    <col min="242" max="242" width="25.33203125" style="40" customWidth="1"/>
    <col min="243" max="483" width="9.33203125" style="40"/>
    <col min="484" max="484" width="8.1640625" style="40" customWidth="1"/>
    <col min="485" max="485" width="22.83203125" style="40" customWidth="1"/>
    <col min="486" max="486" width="19" style="40" customWidth="1"/>
    <col min="487" max="487" width="15" style="40" customWidth="1"/>
    <col min="488" max="488" width="19" style="40" customWidth="1"/>
    <col min="489" max="489" width="15.5" style="40" customWidth="1"/>
    <col min="490" max="490" width="17" style="40" customWidth="1"/>
    <col min="491" max="491" width="16" style="40" customWidth="1"/>
    <col min="492" max="492" width="12.1640625" style="40" customWidth="1"/>
    <col min="493" max="493" width="10.33203125" style="40" customWidth="1"/>
    <col min="494" max="494" width="12.1640625" style="40" customWidth="1"/>
    <col min="495" max="495" width="12.5" style="40" customWidth="1"/>
    <col min="496" max="497" width="14" style="40" customWidth="1"/>
    <col min="498" max="498" width="25.33203125" style="40" customWidth="1"/>
    <col min="499" max="739" width="9.33203125" style="40"/>
    <col min="740" max="740" width="8.1640625" style="40" customWidth="1"/>
    <col min="741" max="741" width="22.83203125" style="40" customWidth="1"/>
    <col min="742" max="742" width="19" style="40" customWidth="1"/>
    <col min="743" max="743" width="15" style="40" customWidth="1"/>
    <col min="744" max="744" width="19" style="40" customWidth="1"/>
    <col min="745" max="745" width="15.5" style="40" customWidth="1"/>
    <col min="746" max="746" width="17" style="40" customWidth="1"/>
    <col min="747" max="747" width="16" style="40" customWidth="1"/>
    <col min="748" max="748" width="12.1640625" style="40" customWidth="1"/>
    <col min="749" max="749" width="10.33203125" style="40" customWidth="1"/>
    <col min="750" max="750" width="12.1640625" style="40" customWidth="1"/>
    <col min="751" max="751" width="12.5" style="40" customWidth="1"/>
    <col min="752" max="753" width="14" style="40" customWidth="1"/>
    <col min="754" max="754" width="25.33203125" style="40" customWidth="1"/>
    <col min="755" max="995" width="9.33203125" style="40"/>
    <col min="996" max="996" width="8.1640625" style="40" customWidth="1"/>
    <col min="997" max="997" width="22.83203125" style="40" customWidth="1"/>
    <col min="998" max="998" width="19" style="40" customWidth="1"/>
    <col min="999" max="999" width="15" style="40" customWidth="1"/>
    <col min="1000" max="1000" width="19" style="40" customWidth="1"/>
    <col min="1001" max="1001" width="15.5" style="40" customWidth="1"/>
    <col min="1002" max="1002" width="17" style="40" customWidth="1"/>
    <col min="1003" max="1003" width="16" style="40" customWidth="1"/>
    <col min="1004" max="1004" width="12.1640625" style="40" customWidth="1"/>
    <col min="1005" max="1005" width="10.33203125" style="40" customWidth="1"/>
    <col min="1006" max="1006" width="12.1640625" style="40" customWidth="1"/>
    <col min="1007" max="1007" width="12.5" style="40" customWidth="1"/>
    <col min="1008" max="1009" width="14" style="40" customWidth="1"/>
    <col min="1010" max="1010" width="25.33203125" style="40" customWidth="1"/>
    <col min="1011" max="1251" width="9.33203125" style="40"/>
    <col min="1252" max="1252" width="8.1640625" style="40" customWidth="1"/>
    <col min="1253" max="1253" width="22.83203125" style="40" customWidth="1"/>
    <col min="1254" max="1254" width="19" style="40" customWidth="1"/>
    <col min="1255" max="1255" width="15" style="40" customWidth="1"/>
    <col min="1256" max="1256" width="19" style="40" customWidth="1"/>
    <col min="1257" max="1257" width="15.5" style="40" customWidth="1"/>
    <col min="1258" max="1258" width="17" style="40" customWidth="1"/>
    <col min="1259" max="1259" width="16" style="40" customWidth="1"/>
    <col min="1260" max="1260" width="12.1640625" style="40" customWidth="1"/>
    <col min="1261" max="1261" width="10.33203125" style="40" customWidth="1"/>
    <col min="1262" max="1262" width="12.1640625" style="40" customWidth="1"/>
    <col min="1263" max="1263" width="12.5" style="40" customWidth="1"/>
    <col min="1264" max="1265" width="14" style="40" customWidth="1"/>
    <col min="1266" max="1266" width="25.33203125" style="40" customWidth="1"/>
    <col min="1267" max="1507" width="9.33203125" style="40"/>
    <col min="1508" max="1508" width="8.1640625" style="40" customWidth="1"/>
    <col min="1509" max="1509" width="22.83203125" style="40" customWidth="1"/>
    <col min="1510" max="1510" width="19" style="40" customWidth="1"/>
    <col min="1511" max="1511" width="15" style="40" customWidth="1"/>
    <col min="1512" max="1512" width="19" style="40" customWidth="1"/>
    <col min="1513" max="1513" width="15.5" style="40" customWidth="1"/>
    <col min="1514" max="1514" width="17" style="40" customWidth="1"/>
    <col min="1515" max="1515" width="16" style="40" customWidth="1"/>
    <col min="1516" max="1516" width="12.1640625" style="40" customWidth="1"/>
    <col min="1517" max="1517" width="10.33203125" style="40" customWidth="1"/>
    <col min="1518" max="1518" width="12.1640625" style="40" customWidth="1"/>
    <col min="1519" max="1519" width="12.5" style="40" customWidth="1"/>
    <col min="1520" max="1521" width="14" style="40" customWidth="1"/>
    <col min="1522" max="1522" width="25.33203125" style="40" customWidth="1"/>
    <col min="1523" max="1763" width="9.33203125" style="40"/>
    <col min="1764" max="1764" width="8.1640625" style="40" customWidth="1"/>
    <col min="1765" max="1765" width="22.83203125" style="40" customWidth="1"/>
    <col min="1766" max="1766" width="19" style="40" customWidth="1"/>
    <col min="1767" max="1767" width="15" style="40" customWidth="1"/>
    <col min="1768" max="1768" width="19" style="40" customWidth="1"/>
    <col min="1769" max="1769" width="15.5" style="40" customWidth="1"/>
    <col min="1770" max="1770" width="17" style="40" customWidth="1"/>
    <col min="1771" max="1771" width="16" style="40" customWidth="1"/>
    <col min="1772" max="1772" width="12.1640625" style="40" customWidth="1"/>
    <col min="1773" max="1773" width="10.33203125" style="40" customWidth="1"/>
    <col min="1774" max="1774" width="12.1640625" style="40" customWidth="1"/>
    <col min="1775" max="1775" width="12.5" style="40" customWidth="1"/>
    <col min="1776" max="1777" width="14" style="40" customWidth="1"/>
    <col min="1778" max="1778" width="25.33203125" style="40" customWidth="1"/>
    <col min="1779" max="2019" width="9.33203125" style="40"/>
    <col min="2020" max="2020" width="8.1640625" style="40" customWidth="1"/>
    <col min="2021" max="2021" width="22.83203125" style="40" customWidth="1"/>
    <col min="2022" max="2022" width="19" style="40" customWidth="1"/>
    <col min="2023" max="2023" width="15" style="40" customWidth="1"/>
    <col min="2024" max="2024" width="19" style="40" customWidth="1"/>
    <col min="2025" max="2025" width="15.5" style="40" customWidth="1"/>
    <col min="2026" max="2026" width="17" style="40" customWidth="1"/>
    <col min="2027" max="2027" width="16" style="40" customWidth="1"/>
    <col min="2028" max="2028" width="12.1640625" style="40" customWidth="1"/>
    <col min="2029" max="2029" width="10.33203125" style="40" customWidth="1"/>
    <col min="2030" max="2030" width="12.1640625" style="40" customWidth="1"/>
    <col min="2031" max="2031" width="12.5" style="40" customWidth="1"/>
    <col min="2032" max="2033" width="14" style="40" customWidth="1"/>
    <col min="2034" max="2034" width="25.33203125" style="40" customWidth="1"/>
    <col min="2035" max="2275" width="9.33203125" style="40"/>
    <col min="2276" max="2276" width="8.1640625" style="40" customWidth="1"/>
    <col min="2277" max="2277" width="22.83203125" style="40" customWidth="1"/>
    <col min="2278" max="2278" width="19" style="40" customWidth="1"/>
    <col min="2279" max="2279" width="15" style="40" customWidth="1"/>
    <col min="2280" max="2280" width="19" style="40" customWidth="1"/>
    <col min="2281" max="2281" width="15.5" style="40" customWidth="1"/>
    <col min="2282" max="2282" width="17" style="40" customWidth="1"/>
    <col min="2283" max="2283" width="16" style="40" customWidth="1"/>
    <col min="2284" max="2284" width="12.1640625" style="40" customWidth="1"/>
    <col min="2285" max="2285" width="10.33203125" style="40" customWidth="1"/>
    <col min="2286" max="2286" width="12.1640625" style="40" customWidth="1"/>
    <col min="2287" max="2287" width="12.5" style="40" customWidth="1"/>
    <col min="2288" max="2289" width="14" style="40" customWidth="1"/>
    <col min="2290" max="2290" width="25.33203125" style="40" customWidth="1"/>
    <col min="2291" max="2531" width="9.33203125" style="40"/>
    <col min="2532" max="2532" width="8.1640625" style="40" customWidth="1"/>
    <col min="2533" max="2533" width="22.83203125" style="40" customWidth="1"/>
    <col min="2534" max="2534" width="19" style="40" customWidth="1"/>
    <col min="2535" max="2535" width="15" style="40" customWidth="1"/>
    <col min="2536" max="2536" width="19" style="40" customWidth="1"/>
    <col min="2537" max="2537" width="15.5" style="40" customWidth="1"/>
    <col min="2538" max="2538" width="17" style="40" customWidth="1"/>
    <col min="2539" max="2539" width="16" style="40" customWidth="1"/>
    <col min="2540" max="2540" width="12.1640625" style="40" customWidth="1"/>
    <col min="2541" max="2541" width="10.33203125" style="40" customWidth="1"/>
    <col min="2542" max="2542" width="12.1640625" style="40" customWidth="1"/>
    <col min="2543" max="2543" width="12.5" style="40" customWidth="1"/>
    <col min="2544" max="2545" width="14" style="40" customWidth="1"/>
    <col min="2546" max="2546" width="25.33203125" style="40" customWidth="1"/>
    <col min="2547" max="2787" width="9.33203125" style="40"/>
    <col min="2788" max="2788" width="8.1640625" style="40" customWidth="1"/>
    <col min="2789" max="2789" width="22.83203125" style="40" customWidth="1"/>
    <col min="2790" max="2790" width="19" style="40" customWidth="1"/>
    <col min="2791" max="2791" width="15" style="40" customWidth="1"/>
    <col min="2792" max="2792" width="19" style="40" customWidth="1"/>
    <col min="2793" max="2793" width="15.5" style="40" customWidth="1"/>
    <col min="2794" max="2794" width="17" style="40" customWidth="1"/>
    <col min="2795" max="2795" width="16" style="40" customWidth="1"/>
    <col min="2796" max="2796" width="12.1640625" style="40" customWidth="1"/>
    <col min="2797" max="2797" width="10.33203125" style="40" customWidth="1"/>
    <col min="2798" max="2798" width="12.1640625" style="40" customWidth="1"/>
    <col min="2799" max="2799" width="12.5" style="40" customWidth="1"/>
    <col min="2800" max="2801" width="14" style="40" customWidth="1"/>
    <col min="2802" max="2802" width="25.33203125" style="40" customWidth="1"/>
    <col min="2803" max="3043" width="9.33203125" style="40"/>
    <col min="3044" max="3044" width="8.1640625" style="40" customWidth="1"/>
    <col min="3045" max="3045" width="22.83203125" style="40" customWidth="1"/>
    <col min="3046" max="3046" width="19" style="40" customWidth="1"/>
    <col min="3047" max="3047" width="15" style="40" customWidth="1"/>
    <col min="3048" max="3048" width="19" style="40" customWidth="1"/>
    <col min="3049" max="3049" width="15.5" style="40" customWidth="1"/>
    <col min="3050" max="3050" width="17" style="40" customWidth="1"/>
    <col min="3051" max="3051" width="16" style="40" customWidth="1"/>
    <col min="3052" max="3052" width="12.1640625" style="40" customWidth="1"/>
    <col min="3053" max="3053" width="10.33203125" style="40" customWidth="1"/>
    <col min="3054" max="3054" width="12.1640625" style="40" customWidth="1"/>
    <col min="3055" max="3055" width="12.5" style="40" customWidth="1"/>
    <col min="3056" max="3057" width="14" style="40" customWidth="1"/>
    <col min="3058" max="3058" width="25.33203125" style="40" customWidth="1"/>
    <col min="3059" max="3299" width="9.33203125" style="40"/>
    <col min="3300" max="3300" width="8.1640625" style="40" customWidth="1"/>
    <col min="3301" max="3301" width="22.83203125" style="40" customWidth="1"/>
    <col min="3302" max="3302" width="19" style="40" customWidth="1"/>
    <col min="3303" max="3303" width="15" style="40" customWidth="1"/>
    <col min="3304" max="3304" width="19" style="40" customWidth="1"/>
    <col min="3305" max="3305" width="15.5" style="40" customWidth="1"/>
    <col min="3306" max="3306" width="17" style="40" customWidth="1"/>
    <col min="3307" max="3307" width="16" style="40" customWidth="1"/>
    <col min="3308" max="3308" width="12.1640625" style="40" customWidth="1"/>
    <col min="3309" max="3309" width="10.33203125" style="40" customWidth="1"/>
    <col min="3310" max="3310" width="12.1640625" style="40" customWidth="1"/>
    <col min="3311" max="3311" width="12.5" style="40" customWidth="1"/>
    <col min="3312" max="3313" width="14" style="40" customWidth="1"/>
    <col min="3314" max="3314" width="25.33203125" style="40" customWidth="1"/>
    <col min="3315" max="3555" width="9.33203125" style="40"/>
    <col min="3556" max="3556" width="8.1640625" style="40" customWidth="1"/>
    <col min="3557" max="3557" width="22.83203125" style="40" customWidth="1"/>
    <col min="3558" max="3558" width="19" style="40" customWidth="1"/>
    <col min="3559" max="3559" width="15" style="40" customWidth="1"/>
    <col min="3560" max="3560" width="19" style="40" customWidth="1"/>
    <col min="3561" max="3561" width="15.5" style="40" customWidth="1"/>
    <col min="3562" max="3562" width="17" style="40" customWidth="1"/>
    <col min="3563" max="3563" width="16" style="40" customWidth="1"/>
    <col min="3564" max="3564" width="12.1640625" style="40" customWidth="1"/>
    <col min="3565" max="3565" width="10.33203125" style="40" customWidth="1"/>
    <col min="3566" max="3566" width="12.1640625" style="40" customWidth="1"/>
    <col min="3567" max="3567" width="12.5" style="40" customWidth="1"/>
    <col min="3568" max="3569" width="14" style="40" customWidth="1"/>
    <col min="3570" max="3570" width="25.33203125" style="40" customWidth="1"/>
    <col min="3571" max="3811" width="9.33203125" style="40"/>
    <col min="3812" max="3812" width="8.1640625" style="40" customWidth="1"/>
    <col min="3813" max="3813" width="22.83203125" style="40" customWidth="1"/>
    <col min="3814" max="3814" width="19" style="40" customWidth="1"/>
    <col min="3815" max="3815" width="15" style="40" customWidth="1"/>
    <col min="3816" max="3816" width="19" style="40" customWidth="1"/>
    <col min="3817" max="3817" width="15.5" style="40" customWidth="1"/>
    <col min="3818" max="3818" width="17" style="40" customWidth="1"/>
    <col min="3819" max="3819" width="16" style="40" customWidth="1"/>
    <col min="3820" max="3820" width="12.1640625" style="40" customWidth="1"/>
    <col min="3821" max="3821" width="10.33203125" style="40" customWidth="1"/>
    <col min="3822" max="3822" width="12.1640625" style="40" customWidth="1"/>
    <col min="3823" max="3823" width="12.5" style="40" customWidth="1"/>
    <col min="3824" max="3825" width="14" style="40" customWidth="1"/>
    <col min="3826" max="3826" width="25.33203125" style="40" customWidth="1"/>
    <col min="3827" max="4067" width="9.33203125" style="40"/>
    <col min="4068" max="4068" width="8.1640625" style="40" customWidth="1"/>
    <col min="4069" max="4069" width="22.83203125" style="40" customWidth="1"/>
    <col min="4070" max="4070" width="19" style="40" customWidth="1"/>
    <col min="4071" max="4071" width="15" style="40" customWidth="1"/>
    <col min="4072" max="4072" width="19" style="40" customWidth="1"/>
    <col min="4073" max="4073" width="15.5" style="40" customWidth="1"/>
    <col min="4074" max="4074" width="17" style="40" customWidth="1"/>
    <col min="4075" max="4075" width="16" style="40" customWidth="1"/>
    <col min="4076" max="4076" width="12.1640625" style="40" customWidth="1"/>
    <col min="4077" max="4077" width="10.33203125" style="40" customWidth="1"/>
    <col min="4078" max="4078" width="12.1640625" style="40" customWidth="1"/>
    <col min="4079" max="4079" width="12.5" style="40" customWidth="1"/>
    <col min="4080" max="4081" width="14" style="40" customWidth="1"/>
    <col min="4082" max="4082" width="25.33203125" style="40" customWidth="1"/>
    <col min="4083" max="4323" width="9.33203125" style="40"/>
    <col min="4324" max="4324" width="8.1640625" style="40" customWidth="1"/>
    <col min="4325" max="4325" width="22.83203125" style="40" customWidth="1"/>
    <col min="4326" max="4326" width="19" style="40" customWidth="1"/>
    <col min="4327" max="4327" width="15" style="40" customWidth="1"/>
    <col min="4328" max="4328" width="19" style="40" customWidth="1"/>
    <col min="4329" max="4329" width="15.5" style="40" customWidth="1"/>
    <col min="4330" max="4330" width="17" style="40" customWidth="1"/>
    <col min="4331" max="4331" width="16" style="40" customWidth="1"/>
    <col min="4332" max="4332" width="12.1640625" style="40" customWidth="1"/>
    <col min="4333" max="4333" width="10.33203125" style="40" customWidth="1"/>
    <col min="4334" max="4334" width="12.1640625" style="40" customWidth="1"/>
    <col min="4335" max="4335" width="12.5" style="40" customWidth="1"/>
    <col min="4336" max="4337" width="14" style="40" customWidth="1"/>
    <col min="4338" max="4338" width="25.33203125" style="40" customWidth="1"/>
    <col min="4339" max="4579" width="9.33203125" style="40"/>
    <col min="4580" max="4580" width="8.1640625" style="40" customWidth="1"/>
    <col min="4581" max="4581" width="22.83203125" style="40" customWidth="1"/>
    <col min="4582" max="4582" width="19" style="40" customWidth="1"/>
    <col min="4583" max="4583" width="15" style="40" customWidth="1"/>
    <col min="4584" max="4584" width="19" style="40" customWidth="1"/>
    <col min="4585" max="4585" width="15.5" style="40" customWidth="1"/>
    <col min="4586" max="4586" width="17" style="40" customWidth="1"/>
    <col min="4587" max="4587" width="16" style="40" customWidth="1"/>
    <col min="4588" max="4588" width="12.1640625" style="40" customWidth="1"/>
    <col min="4589" max="4589" width="10.33203125" style="40" customWidth="1"/>
    <col min="4590" max="4590" width="12.1640625" style="40" customWidth="1"/>
    <col min="4591" max="4591" width="12.5" style="40" customWidth="1"/>
    <col min="4592" max="4593" width="14" style="40" customWidth="1"/>
    <col min="4594" max="4594" width="25.33203125" style="40" customWidth="1"/>
    <col min="4595" max="4835" width="9.33203125" style="40"/>
    <col min="4836" max="4836" width="8.1640625" style="40" customWidth="1"/>
    <col min="4837" max="4837" width="22.83203125" style="40" customWidth="1"/>
    <col min="4838" max="4838" width="19" style="40" customWidth="1"/>
    <col min="4839" max="4839" width="15" style="40" customWidth="1"/>
    <col min="4840" max="4840" width="19" style="40" customWidth="1"/>
    <col min="4841" max="4841" width="15.5" style="40" customWidth="1"/>
    <col min="4842" max="4842" width="17" style="40" customWidth="1"/>
    <col min="4843" max="4843" width="16" style="40" customWidth="1"/>
    <col min="4844" max="4844" width="12.1640625" style="40" customWidth="1"/>
    <col min="4845" max="4845" width="10.33203125" style="40" customWidth="1"/>
    <col min="4846" max="4846" width="12.1640625" style="40" customWidth="1"/>
    <col min="4847" max="4847" width="12.5" style="40" customWidth="1"/>
    <col min="4848" max="4849" width="14" style="40" customWidth="1"/>
    <col min="4850" max="4850" width="25.33203125" style="40" customWidth="1"/>
    <col min="4851" max="5091" width="9.33203125" style="40"/>
    <col min="5092" max="5092" width="8.1640625" style="40" customWidth="1"/>
    <col min="5093" max="5093" width="22.83203125" style="40" customWidth="1"/>
    <col min="5094" max="5094" width="19" style="40" customWidth="1"/>
    <col min="5095" max="5095" width="15" style="40" customWidth="1"/>
    <col min="5096" max="5096" width="19" style="40" customWidth="1"/>
    <col min="5097" max="5097" width="15.5" style="40" customWidth="1"/>
    <col min="5098" max="5098" width="17" style="40" customWidth="1"/>
    <col min="5099" max="5099" width="16" style="40" customWidth="1"/>
    <col min="5100" max="5100" width="12.1640625" style="40" customWidth="1"/>
    <col min="5101" max="5101" width="10.33203125" style="40" customWidth="1"/>
    <col min="5102" max="5102" width="12.1640625" style="40" customWidth="1"/>
    <col min="5103" max="5103" width="12.5" style="40" customWidth="1"/>
    <col min="5104" max="5105" width="14" style="40" customWidth="1"/>
    <col min="5106" max="5106" width="25.33203125" style="40" customWidth="1"/>
    <col min="5107" max="5347" width="9.33203125" style="40"/>
    <col min="5348" max="5348" width="8.1640625" style="40" customWidth="1"/>
    <col min="5349" max="5349" width="22.83203125" style="40" customWidth="1"/>
    <col min="5350" max="5350" width="19" style="40" customWidth="1"/>
    <col min="5351" max="5351" width="15" style="40" customWidth="1"/>
    <col min="5352" max="5352" width="19" style="40" customWidth="1"/>
    <col min="5353" max="5353" width="15.5" style="40" customWidth="1"/>
    <col min="5354" max="5354" width="17" style="40" customWidth="1"/>
    <col min="5355" max="5355" width="16" style="40" customWidth="1"/>
    <col min="5356" max="5356" width="12.1640625" style="40" customWidth="1"/>
    <col min="5357" max="5357" width="10.33203125" style="40" customWidth="1"/>
    <col min="5358" max="5358" width="12.1640625" style="40" customWidth="1"/>
    <col min="5359" max="5359" width="12.5" style="40" customWidth="1"/>
    <col min="5360" max="5361" width="14" style="40" customWidth="1"/>
    <col min="5362" max="5362" width="25.33203125" style="40" customWidth="1"/>
    <col min="5363" max="5603" width="9.33203125" style="40"/>
    <col min="5604" max="5604" width="8.1640625" style="40" customWidth="1"/>
    <col min="5605" max="5605" width="22.83203125" style="40" customWidth="1"/>
    <col min="5606" max="5606" width="19" style="40" customWidth="1"/>
    <col min="5607" max="5607" width="15" style="40" customWidth="1"/>
    <col min="5608" max="5608" width="19" style="40" customWidth="1"/>
    <col min="5609" max="5609" width="15.5" style="40" customWidth="1"/>
    <col min="5610" max="5610" width="17" style="40" customWidth="1"/>
    <col min="5611" max="5611" width="16" style="40" customWidth="1"/>
    <col min="5612" max="5612" width="12.1640625" style="40" customWidth="1"/>
    <col min="5613" max="5613" width="10.33203125" style="40" customWidth="1"/>
    <col min="5614" max="5614" width="12.1640625" style="40" customWidth="1"/>
    <col min="5615" max="5615" width="12.5" style="40" customWidth="1"/>
    <col min="5616" max="5617" width="14" style="40" customWidth="1"/>
    <col min="5618" max="5618" width="25.33203125" style="40" customWidth="1"/>
    <col min="5619" max="5859" width="9.33203125" style="40"/>
    <col min="5860" max="5860" width="8.1640625" style="40" customWidth="1"/>
    <col min="5861" max="5861" width="22.83203125" style="40" customWidth="1"/>
    <col min="5862" max="5862" width="19" style="40" customWidth="1"/>
    <col min="5863" max="5863" width="15" style="40" customWidth="1"/>
    <col min="5864" max="5864" width="19" style="40" customWidth="1"/>
    <col min="5865" max="5865" width="15.5" style="40" customWidth="1"/>
    <col min="5866" max="5866" width="17" style="40" customWidth="1"/>
    <col min="5867" max="5867" width="16" style="40" customWidth="1"/>
    <col min="5868" max="5868" width="12.1640625" style="40" customWidth="1"/>
    <col min="5869" max="5869" width="10.33203125" style="40" customWidth="1"/>
    <col min="5870" max="5870" width="12.1640625" style="40" customWidth="1"/>
    <col min="5871" max="5871" width="12.5" style="40" customWidth="1"/>
    <col min="5872" max="5873" width="14" style="40" customWidth="1"/>
    <col min="5874" max="5874" width="25.33203125" style="40" customWidth="1"/>
    <col min="5875" max="6115" width="9.33203125" style="40"/>
    <col min="6116" max="6116" width="8.1640625" style="40" customWidth="1"/>
    <col min="6117" max="6117" width="22.83203125" style="40" customWidth="1"/>
    <col min="6118" max="6118" width="19" style="40" customWidth="1"/>
    <col min="6119" max="6119" width="15" style="40" customWidth="1"/>
    <col min="6120" max="6120" width="19" style="40" customWidth="1"/>
    <col min="6121" max="6121" width="15.5" style="40" customWidth="1"/>
    <col min="6122" max="6122" width="17" style="40" customWidth="1"/>
    <col min="6123" max="6123" width="16" style="40" customWidth="1"/>
    <col min="6124" max="6124" width="12.1640625" style="40" customWidth="1"/>
    <col min="6125" max="6125" width="10.33203125" style="40" customWidth="1"/>
    <col min="6126" max="6126" width="12.1640625" style="40" customWidth="1"/>
    <col min="6127" max="6127" width="12.5" style="40" customWidth="1"/>
    <col min="6128" max="6129" width="14" style="40" customWidth="1"/>
    <col min="6130" max="6130" width="25.33203125" style="40" customWidth="1"/>
    <col min="6131" max="6371" width="9.33203125" style="40"/>
    <col min="6372" max="6372" width="8.1640625" style="40" customWidth="1"/>
    <col min="6373" max="6373" width="22.83203125" style="40" customWidth="1"/>
    <col min="6374" max="6374" width="19" style="40" customWidth="1"/>
    <col min="6375" max="6375" width="15" style="40" customWidth="1"/>
    <col min="6376" max="6376" width="19" style="40" customWidth="1"/>
    <col min="6377" max="6377" width="15.5" style="40" customWidth="1"/>
    <col min="6378" max="6378" width="17" style="40" customWidth="1"/>
    <col min="6379" max="6379" width="16" style="40" customWidth="1"/>
    <col min="6380" max="6380" width="12.1640625" style="40" customWidth="1"/>
    <col min="6381" max="6381" width="10.33203125" style="40" customWidth="1"/>
    <col min="6382" max="6382" width="12.1640625" style="40" customWidth="1"/>
    <col min="6383" max="6383" width="12.5" style="40" customWidth="1"/>
    <col min="6384" max="6385" width="14" style="40" customWidth="1"/>
    <col min="6386" max="6386" width="25.33203125" style="40" customWidth="1"/>
    <col min="6387" max="6627" width="9.33203125" style="40"/>
    <col min="6628" max="6628" width="8.1640625" style="40" customWidth="1"/>
    <col min="6629" max="6629" width="22.83203125" style="40" customWidth="1"/>
    <col min="6630" max="6630" width="19" style="40" customWidth="1"/>
    <col min="6631" max="6631" width="15" style="40" customWidth="1"/>
    <col min="6632" max="6632" width="19" style="40" customWidth="1"/>
    <col min="6633" max="6633" width="15.5" style="40" customWidth="1"/>
    <col min="6634" max="6634" width="17" style="40" customWidth="1"/>
    <col min="6635" max="6635" width="16" style="40" customWidth="1"/>
    <col min="6636" max="6636" width="12.1640625" style="40" customWidth="1"/>
    <col min="6637" max="6637" width="10.33203125" style="40" customWidth="1"/>
    <col min="6638" max="6638" width="12.1640625" style="40" customWidth="1"/>
    <col min="6639" max="6639" width="12.5" style="40" customWidth="1"/>
    <col min="6640" max="6641" width="14" style="40" customWidth="1"/>
    <col min="6642" max="6642" width="25.33203125" style="40" customWidth="1"/>
    <col min="6643" max="6883" width="9.33203125" style="40"/>
    <col min="6884" max="6884" width="8.1640625" style="40" customWidth="1"/>
    <col min="6885" max="6885" width="22.83203125" style="40" customWidth="1"/>
    <col min="6886" max="6886" width="19" style="40" customWidth="1"/>
    <col min="6887" max="6887" width="15" style="40" customWidth="1"/>
    <col min="6888" max="6888" width="19" style="40" customWidth="1"/>
    <col min="6889" max="6889" width="15.5" style="40" customWidth="1"/>
    <col min="6890" max="6890" width="17" style="40" customWidth="1"/>
    <col min="6891" max="6891" width="16" style="40" customWidth="1"/>
    <col min="6892" max="6892" width="12.1640625" style="40" customWidth="1"/>
    <col min="6893" max="6893" width="10.33203125" style="40" customWidth="1"/>
    <col min="6894" max="6894" width="12.1640625" style="40" customWidth="1"/>
    <col min="6895" max="6895" width="12.5" style="40" customWidth="1"/>
    <col min="6896" max="6897" width="14" style="40" customWidth="1"/>
    <col min="6898" max="6898" width="25.33203125" style="40" customWidth="1"/>
    <col min="6899" max="7139" width="9.33203125" style="40"/>
    <col min="7140" max="7140" width="8.1640625" style="40" customWidth="1"/>
    <col min="7141" max="7141" width="22.83203125" style="40" customWidth="1"/>
    <col min="7142" max="7142" width="19" style="40" customWidth="1"/>
    <col min="7143" max="7143" width="15" style="40" customWidth="1"/>
    <col min="7144" max="7144" width="19" style="40" customWidth="1"/>
    <col min="7145" max="7145" width="15.5" style="40" customWidth="1"/>
    <col min="7146" max="7146" width="17" style="40" customWidth="1"/>
    <col min="7147" max="7147" width="16" style="40" customWidth="1"/>
    <col min="7148" max="7148" width="12.1640625" style="40" customWidth="1"/>
    <col min="7149" max="7149" width="10.33203125" style="40" customWidth="1"/>
    <col min="7150" max="7150" width="12.1640625" style="40" customWidth="1"/>
    <col min="7151" max="7151" width="12.5" style="40" customWidth="1"/>
    <col min="7152" max="7153" width="14" style="40" customWidth="1"/>
    <col min="7154" max="7154" width="25.33203125" style="40" customWidth="1"/>
    <col min="7155" max="7395" width="9.33203125" style="40"/>
    <col min="7396" max="7396" width="8.1640625" style="40" customWidth="1"/>
    <col min="7397" max="7397" width="22.83203125" style="40" customWidth="1"/>
    <col min="7398" max="7398" width="19" style="40" customWidth="1"/>
    <col min="7399" max="7399" width="15" style="40" customWidth="1"/>
    <col min="7400" max="7400" width="19" style="40" customWidth="1"/>
    <col min="7401" max="7401" width="15.5" style="40" customWidth="1"/>
    <col min="7402" max="7402" width="17" style="40" customWidth="1"/>
    <col min="7403" max="7403" width="16" style="40" customWidth="1"/>
    <col min="7404" max="7404" width="12.1640625" style="40" customWidth="1"/>
    <col min="7405" max="7405" width="10.33203125" style="40" customWidth="1"/>
    <col min="7406" max="7406" width="12.1640625" style="40" customWidth="1"/>
    <col min="7407" max="7407" width="12.5" style="40" customWidth="1"/>
    <col min="7408" max="7409" width="14" style="40" customWidth="1"/>
    <col min="7410" max="7410" width="25.33203125" style="40" customWidth="1"/>
    <col min="7411" max="7651" width="9.33203125" style="40"/>
    <col min="7652" max="7652" width="8.1640625" style="40" customWidth="1"/>
    <col min="7653" max="7653" width="22.83203125" style="40" customWidth="1"/>
    <col min="7654" max="7654" width="19" style="40" customWidth="1"/>
    <col min="7655" max="7655" width="15" style="40" customWidth="1"/>
    <col min="7656" max="7656" width="19" style="40" customWidth="1"/>
    <col min="7657" max="7657" width="15.5" style="40" customWidth="1"/>
    <col min="7658" max="7658" width="17" style="40" customWidth="1"/>
    <col min="7659" max="7659" width="16" style="40" customWidth="1"/>
    <col min="7660" max="7660" width="12.1640625" style="40" customWidth="1"/>
    <col min="7661" max="7661" width="10.33203125" style="40" customWidth="1"/>
    <col min="7662" max="7662" width="12.1640625" style="40" customWidth="1"/>
    <col min="7663" max="7663" width="12.5" style="40" customWidth="1"/>
    <col min="7664" max="7665" width="14" style="40" customWidth="1"/>
    <col min="7666" max="7666" width="25.33203125" style="40" customWidth="1"/>
    <col min="7667" max="7907" width="9.33203125" style="40"/>
    <col min="7908" max="7908" width="8.1640625" style="40" customWidth="1"/>
    <col min="7909" max="7909" width="22.83203125" style="40" customWidth="1"/>
    <col min="7910" max="7910" width="19" style="40" customWidth="1"/>
    <col min="7911" max="7911" width="15" style="40" customWidth="1"/>
    <col min="7912" max="7912" width="19" style="40" customWidth="1"/>
    <col min="7913" max="7913" width="15.5" style="40" customWidth="1"/>
    <col min="7914" max="7914" width="17" style="40" customWidth="1"/>
    <col min="7915" max="7915" width="16" style="40" customWidth="1"/>
    <col min="7916" max="7916" width="12.1640625" style="40" customWidth="1"/>
    <col min="7917" max="7917" width="10.33203125" style="40" customWidth="1"/>
    <col min="7918" max="7918" width="12.1640625" style="40" customWidth="1"/>
    <col min="7919" max="7919" width="12.5" style="40" customWidth="1"/>
    <col min="7920" max="7921" width="14" style="40" customWidth="1"/>
    <col min="7922" max="7922" width="25.33203125" style="40" customWidth="1"/>
    <col min="7923" max="8163" width="9.33203125" style="40"/>
    <col min="8164" max="8164" width="8.1640625" style="40" customWidth="1"/>
    <col min="8165" max="8165" width="22.83203125" style="40" customWidth="1"/>
    <col min="8166" max="8166" width="19" style="40" customWidth="1"/>
    <col min="8167" max="8167" width="15" style="40" customWidth="1"/>
    <col min="8168" max="8168" width="19" style="40" customWidth="1"/>
    <col min="8169" max="8169" width="15.5" style="40" customWidth="1"/>
    <col min="8170" max="8170" width="17" style="40" customWidth="1"/>
    <col min="8171" max="8171" width="16" style="40" customWidth="1"/>
    <col min="8172" max="8172" width="12.1640625" style="40" customWidth="1"/>
    <col min="8173" max="8173" width="10.33203125" style="40" customWidth="1"/>
    <col min="8174" max="8174" width="12.1640625" style="40" customWidth="1"/>
    <col min="8175" max="8175" width="12.5" style="40" customWidth="1"/>
    <col min="8176" max="8177" width="14" style="40" customWidth="1"/>
    <col min="8178" max="8178" width="25.33203125" style="40" customWidth="1"/>
    <col min="8179" max="8419" width="9.33203125" style="40"/>
    <col min="8420" max="8420" width="8.1640625" style="40" customWidth="1"/>
    <col min="8421" max="8421" width="22.83203125" style="40" customWidth="1"/>
    <col min="8422" max="8422" width="19" style="40" customWidth="1"/>
    <col min="8423" max="8423" width="15" style="40" customWidth="1"/>
    <col min="8424" max="8424" width="19" style="40" customWidth="1"/>
    <col min="8425" max="8425" width="15.5" style="40" customWidth="1"/>
    <col min="8426" max="8426" width="17" style="40" customWidth="1"/>
    <col min="8427" max="8427" width="16" style="40" customWidth="1"/>
    <col min="8428" max="8428" width="12.1640625" style="40" customWidth="1"/>
    <col min="8429" max="8429" width="10.33203125" style="40" customWidth="1"/>
    <col min="8430" max="8430" width="12.1640625" style="40" customWidth="1"/>
    <col min="8431" max="8431" width="12.5" style="40" customWidth="1"/>
    <col min="8432" max="8433" width="14" style="40" customWidth="1"/>
    <col min="8434" max="8434" width="25.33203125" style="40" customWidth="1"/>
    <col min="8435" max="8675" width="9.33203125" style="40"/>
    <col min="8676" max="8676" width="8.1640625" style="40" customWidth="1"/>
    <col min="8677" max="8677" width="22.83203125" style="40" customWidth="1"/>
    <col min="8678" max="8678" width="19" style="40" customWidth="1"/>
    <col min="8679" max="8679" width="15" style="40" customWidth="1"/>
    <col min="8680" max="8680" width="19" style="40" customWidth="1"/>
    <col min="8681" max="8681" width="15.5" style="40" customWidth="1"/>
    <col min="8682" max="8682" width="17" style="40" customWidth="1"/>
    <col min="8683" max="8683" width="16" style="40" customWidth="1"/>
    <col min="8684" max="8684" width="12.1640625" style="40" customWidth="1"/>
    <col min="8685" max="8685" width="10.33203125" style="40" customWidth="1"/>
    <col min="8686" max="8686" width="12.1640625" style="40" customWidth="1"/>
    <col min="8687" max="8687" width="12.5" style="40" customWidth="1"/>
    <col min="8688" max="8689" width="14" style="40" customWidth="1"/>
    <col min="8690" max="8690" width="25.33203125" style="40" customWidth="1"/>
    <col min="8691" max="8931" width="9.33203125" style="40"/>
    <col min="8932" max="8932" width="8.1640625" style="40" customWidth="1"/>
    <col min="8933" max="8933" width="22.83203125" style="40" customWidth="1"/>
    <col min="8934" max="8934" width="19" style="40" customWidth="1"/>
    <col min="8935" max="8935" width="15" style="40" customWidth="1"/>
    <col min="8936" max="8936" width="19" style="40" customWidth="1"/>
    <col min="8937" max="8937" width="15.5" style="40" customWidth="1"/>
    <col min="8938" max="8938" width="17" style="40" customWidth="1"/>
    <col min="8939" max="8939" width="16" style="40" customWidth="1"/>
    <col min="8940" max="8940" width="12.1640625" style="40" customWidth="1"/>
    <col min="8941" max="8941" width="10.33203125" style="40" customWidth="1"/>
    <col min="8942" max="8942" width="12.1640625" style="40" customWidth="1"/>
    <col min="8943" max="8943" width="12.5" style="40" customWidth="1"/>
    <col min="8944" max="8945" width="14" style="40" customWidth="1"/>
    <col min="8946" max="8946" width="25.33203125" style="40" customWidth="1"/>
    <col min="8947" max="9187" width="9.33203125" style="40"/>
    <col min="9188" max="9188" width="8.1640625" style="40" customWidth="1"/>
    <col min="9189" max="9189" width="22.83203125" style="40" customWidth="1"/>
    <col min="9190" max="9190" width="19" style="40" customWidth="1"/>
    <col min="9191" max="9191" width="15" style="40" customWidth="1"/>
    <col min="9192" max="9192" width="19" style="40" customWidth="1"/>
    <col min="9193" max="9193" width="15.5" style="40" customWidth="1"/>
    <col min="9194" max="9194" width="17" style="40" customWidth="1"/>
    <col min="9195" max="9195" width="16" style="40" customWidth="1"/>
    <col min="9196" max="9196" width="12.1640625" style="40" customWidth="1"/>
    <col min="9197" max="9197" width="10.33203125" style="40" customWidth="1"/>
    <col min="9198" max="9198" width="12.1640625" style="40" customWidth="1"/>
    <col min="9199" max="9199" width="12.5" style="40" customWidth="1"/>
    <col min="9200" max="9201" width="14" style="40" customWidth="1"/>
    <col min="9202" max="9202" width="25.33203125" style="40" customWidth="1"/>
    <col min="9203" max="9443" width="9.33203125" style="40"/>
    <col min="9444" max="9444" width="8.1640625" style="40" customWidth="1"/>
    <col min="9445" max="9445" width="22.83203125" style="40" customWidth="1"/>
    <col min="9446" max="9446" width="19" style="40" customWidth="1"/>
    <col min="9447" max="9447" width="15" style="40" customWidth="1"/>
    <col min="9448" max="9448" width="19" style="40" customWidth="1"/>
    <col min="9449" max="9449" width="15.5" style="40" customWidth="1"/>
    <col min="9450" max="9450" width="17" style="40" customWidth="1"/>
    <col min="9451" max="9451" width="16" style="40" customWidth="1"/>
    <col min="9452" max="9452" width="12.1640625" style="40" customWidth="1"/>
    <col min="9453" max="9453" width="10.33203125" style="40" customWidth="1"/>
    <col min="9454" max="9454" width="12.1640625" style="40" customWidth="1"/>
    <col min="9455" max="9455" width="12.5" style="40" customWidth="1"/>
    <col min="9456" max="9457" width="14" style="40" customWidth="1"/>
    <col min="9458" max="9458" width="25.33203125" style="40" customWidth="1"/>
    <col min="9459" max="9699" width="9.33203125" style="40"/>
    <col min="9700" max="9700" width="8.1640625" style="40" customWidth="1"/>
    <col min="9701" max="9701" width="22.83203125" style="40" customWidth="1"/>
    <col min="9702" max="9702" width="19" style="40" customWidth="1"/>
    <col min="9703" max="9703" width="15" style="40" customWidth="1"/>
    <col min="9704" max="9704" width="19" style="40" customWidth="1"/>
    <col min="9705" max="9705" width="15.5" style="40" customWidth="1"/>
    <col min="9706" max="9706" width="17" style="40" customWidth="1"/>
    <col min="9707" max="9707" width="16" style="40" customWidth="1"/>
    <col min="9708" max="9708" width="12.1640625" style="40" customWidth="1"/>
    <col min="9709" max="9709" width="10.33203125" style="40" customWidth="1"/>
    <col min="9710" max="9710" width="12.1640625" style="40" customWidth="1"/>
    <col min="9711" max="9711" width="12.5" style="40" customWidth="1"/>
    <col min="9712" max="9713" width="14" style="40" customWidth="1"/>
    <col min="9714" max="9714" width="25.33203125" style="40" customWidth="1"/>
    <col min="9715" max="9955" width="9.33203125" style="40"/>
    <col min="9956" max="9956" width="8.1640625" style="40" customWidth="1"/>
    <col min="9957" max="9957" width="22.83203125" style="40" customWidth="1"/>
    <col min="9958" max="9958" width="19" style="40" customWidth="1"/>
    <col min="9959" max="9959" width="15" style="40" customWidth="1"/>
    <col min="9960" max="9960" width="19" style="40" customWidth="1"/>
    <col min="9961" max="9961" width="15.5" style="40" customWidth="1"/>
    <col min="9962" max="9962" width="17" style="40" customWidth="1"/>
    <col min="9963" max="9963" width="16" style="40" customWidth="1"/>
    <col min="9964" max="9964" width="12.1640625" style="40" customWidth="1"/>
    <col min="9965" max="9965" width="10.33203125" style="40" customWidth="1"/>
    <col min="9966" max="9966" width="12.1640625" style="40" customWidth="1"/>
    <col min="9967" max="9967" width="12.5" style="40" customWidth="1"/>
    <col min="9968" max="9969" width="14" style="40" customWidth="1"/>
    <col min="9970" max="9970" width="25.33203125" style="40" customWidth="1"/>
    <col min="9971" max="10211" width="9.33203125" style="40"/>
    <col min="10212" max="10212" width="8.1640625" style="40" customWidth="1"/>
    <col min="10213" max="10213" width="22.83203125" style="40" customWidth="1"/>
    <col min="10214" max="10214" width="19" style="40" customWidth="1"/>
    <col min="10215" max="10215" width="15" style="40" customWidth="1"/>
    <col min="10216" max="10216" width="19" style="40" customWidth="1"/>
    <col min="10217" max="10217" width="15.5" style="40" customWidth="1"/>
    <col min="10218" max="10218" width="17" style="40" customWidth="1"/>
    <col min="10219" max="10219" width="16" style="40" customWidth="1"/>
    <col min="10220" max="10220" width="12.1640625" style="40" customWidth="1"/>
    <col min="10221" max="10221" width="10.33203125" style="40" customWidth="1"/>
    <col min="10222" max="10222" width="12.1640625" style="40" customWidth="1"/>
    <col min="10223" max="10223" width="12.5" style="40" customWidth="1"/>
    <col min="10224" max="10225" width="14" style="40" customWidth="1"/>
    <col min="10226" max="10226" width="25.33203125" style="40" customWidth="1"/>
    <col min="10227" max="10467" width="9.33203125" style="40"/>
    <col min="10468" max="10468" width="8.1640625" style="40" customWidth="1"/>
    <col min="10469" max="10469" width="22.83203125" style="40" customWidth="1"/>
    <col min="10470" max="10470" width="19" style="40" customWidth="1"/>
    <col min="10471" max="10471" width="15" style="40" customWidth="1"/>
    <col min="10472" max="10472" width="19" style="40" customWidth="1"/>
    <col min="10473" max="10473" width="15.5" style="40" customWidth="1"/>
    <col min="10474" max="10474" width="17" style="40" customWidth="1"/>
    <col min="10475" max="10475" width="16" style="40" customWidth="1"/>
    <col min="10476" max="10476" width="12.1640625" style="40" customWidth="1"/>
    <col min="10477" max="10477" width="10.33203125" style="40" customWidth="1"/>
    <col min="10478" max="10478" width="12.1640625" style="40" customWidth="1"/>
    <col min="10479" max="10479" width="12.5" style="40" customWidth="1"/>
    <col min="10480" max="10481" width="14" style="40" customWidth="1"/>
    <col min="10482" max="10482" width="25.33203125" style="40" customWidth="1"/>
    <col min="10483" max="10723" width="9.33203125" style="40"/>
    <col min="10724" max="10724" width="8.1640625" style="40" customWidth="1"/>
    <col min="10725" max="10725" width="22.83203125" style="40" customWidth="1"/>
    <col min="10726" max="10726" width="19" style="40" customWidth="1"/>
    <col min="10727" max="10727" width="15" style="40" customWidth="1"/>
    <col min="10728" max="10728" width="19" style="40" customWidth="1"/>
    <col min="10729" max="10729" width="15.5" style="40" customWidth="1"/>
    <col min="10730" max="10730" width="17" style="40" customWidth="1"/>
    <col min="10731" max="10731" width="16" style="40" customWidth="1"/>
    <col min="10732" max="10732" width="12.1640625" style="40" customWidth="1"/>
    <col min="10733" max="10733" width="10.33203125" style="40" customWidth="1"/>
    <col min="10734" max="10734" width="12.1640625" style="40" customWidth="1"/>
    <col min="10735" max="10735" width="12.5" style="40" customWidth="1"/>
    <col min="10736" max="10737" width="14" style="40" customWidth="1"/>
    <col min="10738" max="10738" width="25.33203125" style="40" customWidth="1"/>
    <col min="10739" max="10979" width="9.33203125" style="40"/>
    <col min="10980" max="10980" width="8.1640625" style="40" customWidth="1"/>
    <col min="10981" max="10981" width="22.83203125" style="40" customWidth="1"/>
    <col min="10982" max="10982" width="19" style="40" customWidth="1"/>
    <col min="10983" max="10983" width="15" style="40" customWidth="1"/>
    <col min="10984" max="10984" width="19" style="40" customWidth="1"/>
    <col min="10985" max="10985" width="15.5" style="40" customWidth="1"/>
    <col min="10986" max="10986" width="17" style="40" customWidth="1"/>
    <col min="10987" max="10987" width="16" style="40" customWidth="1"/>
    <col min="10988" max="10988" width="12.1640625" style="40" customWidth="1"/>
    <col min="10989" max="10989" width="10.33203125" style="40" customWidth="1"/>
    <col min="10990" max="10990" width="12.1640625" style="40" customWidth="1"/>
    <col min="10991" max="10991" width="12.5" style="40" customWidth="1"/>
    <col min="10992" max="10993" width="14" style="40" customWidth="1"/>
    <col min="10994" max="10994" width="25.33203125" style="40" customWidth="1"/>
    <col min="10995" max="11235" width="9.33203125" style="40"/>
    <col min="11236" max="11236" width="8.1640625" style="40" customWidth="1"/>
    <col min="11237" max="11237" width="22.83203125" style="40" customWidth="1"/>
    <col min="11238" max="11238" width="19" style="40" customWidth="1"/>
    <col min="11239" max="11239" width="15" style="40" customWidth="1"/>
    <col min="11240" max="11240" width="19" style="40" customWidth="1"/>
    <col min="11241" max="11241" width="15.5" style="40" customWidth="1"/>
    <col min="11242" max="11242" width="17" style="40" customWidth="1"/>
    <col min="11243" max="11243" width="16" style="40" customWidth="1"/>
    <col min="11244" max="11244" width="12.1640625" style="40" customWidth="1"/>
    <col min="11245" max="11245" width="10.33203125" style="40" customWidth="1"/>
    <col min="11246" max="11246" width="12.1640625" style="40" customWidth="1"/>
    <col min="11247" max="11247" width="12.5" style="40" customWidth="1"/>
    <col min="11248" max="11249" width="14" style="40" customWidth="1"/>
    <col min="11250" max="11250" width="25.33203125" style="40" customWidth="1"/>
    <col min="11251" max="11491" width="9.33203125" style="40"/>
    <col min="11492" max="11492" width="8.1640625" style="40" customWidth="1"/>
    <col min="11493" max="11493" width="22.83203125" style="40" customWidth="1"/>
    <col min="11494" max="11494" width="19" style="40" customWidth="1"/>
    <col min="11495" max="11495" width="15" style="40" customWidth="1"/>
    <col min="11496" max="11496" width="19" style="40" customWidth="1"/>
    <col min="11497" max="11497" width="15.5" style="40" customWidth="1"/>
    <col min="11498" max="11498" width="17" style="40" customWidth="1"/>
    <col min="11499" max="11499" width="16" style="40" customWidth="1"/>
    <col min="11500" max="11500" width="12.1640625" style="40" customWidth="1"/>
    <col min="11501" max="11501" width="10.33203125" style="40" customWidth="1"/>
    <col min="11502" max="11502" width="12.1640625" style="40" customWidth="1"/>
    <col min="11503" max="11503" width="12.5" style="40" customWidth="1"/>
    <col min="11504" max="11505" width="14" style="40" customWidth="1"/>
    <col min="11506" max="11506" width="25.33203125" style="40" customWidth="1"/>
    <col min="11507" max="11747" width="9.33203125" style="40"/>
    <col min="11748" max="11748" width="8.1640625" style="40" customWidth="1"/>
    <col min="11749" max="11749" width="22.83203125" style="40" customWidth="1"/>
    <col min="11750" max="11750" width="19" style="40" customWidth="1"/>
    <col min="11751" max="11751" width="15" style="40" customWidth="1"/>
    <col min="11752" max="11752" width="19" style="40" customWidth="1"/>
    <col min="11753" max="11753" width="15.5" style="40" customWidth="1"/>
    <col min="11754" max="11754" width="17" style="40" customWidth="1"/>
    <col min="11755" max="11755" width="16" style="40" customWidth="1"/>
    <col min="11756" max="11756" width="12.1640625" style="40" customWidth="1"/>
    <col min="11757" max="11757" width="10.33203125" style="40" customWidth="1"/>
    <col min="11758" max="11758" width="12.1640625" style="40" customWidth="1"/>
    <col min="11759" max="11759" width="12.5" style="40" customWidth="1"/>
    <col min="11760" max="11761" width="14" style="40" customWidth="1"/>
    <col min="11762" max="11762" width="25.33203125" style="40" customWidth="1"/>
    <col min="11763" max="12003" width="9.33203125" style="40"/>
    <col min="12004" max="12004" width="8.1640625" style="40" customWidth="1"/>
    <col min="12005" max="12005" width="22.83203125" style="40" customWidth="1"/>
    <col min="12006" max="12006" width="19" style="40" customWidth="1"/>
    <col min="12007" max="12007" width="15" style="40" customWidth="1"/>
    <col min="12008" max="12008" width="19" style="40" customWidth="1"/>
    <col min="12009" max="12009" width="15.5" style="40" customWidth="1"/>
    <col min="12010" max="12010" width="17" style="40" customWidth="1"/>
    <col min="12011" max="12011" width="16" style="40" customWidth="1"/>
    <col min="12012" max="12012" width="12.1640625" style="40" customWidth="1"/>
    <col min="12013" max="12013" width="10.33203125" style="40" customWidth="1"/>
    <col min="12014" max="12014" width="12.1640625" style="40" customWidth="1"/>
    <col min="12015" max="12015" width="12.5" style="40" customWidth="1"/>
    <col min="12016" max="12017" width="14" style="40" customWidth="1"/>
    <col min="12018" max="12018" width="25.33203125" style="40" customWidth="1"/>
    <col min="12019" max="12259" width="9.33203125" style="40"/>
    <col min="12260" max="12260" width="8.1640625" style="40" customWidth="1"/>
    <col min="12261" max="12261" width="22.83203125" style="40" customWidth="1"/>
    <col min="12262" max="12262" width="19" style="40" customWidth="1"/>
    <col min="12263" max="12263" width="15" style="40" customWidth="1"/>
    <col min="12264" max="12264" width="19" style="40" customWidth="1"/>
    <col min="12265" max="12265" width="15.5" style="40" customWidth="1"/>
    <col min="12266" max="12266" width="17" style="40" customWidth="1"/>
    <col min="12267" max="12267" width="16" style="40" customWidth="1"/>
    <col min="12268" max="12268" width="12.1640625" style="40" customWidth="1"/>
    <col min="12269" max="12269" width="10.33203125" style="40" customWidth="1"/>
    <col min="12270" max="12270" width="12.1640625" style="40" customWidth="1"/>
    <col min="12271" max="12271" width="12.5" style="40" customWidth="1"/>
    <col min="12272" max="12273" width="14" style="40" customWidth="1"/>
    <col min="12274" max="12274" width="25.33203125" style="40" customWidth="1"/>
    <col min="12275" max="12515" width="9.33203125" style="40"/>
    <col min="12516" max="12516" width="8.1640625" style="40" customWidth="1"/>
    <col min="12517" max="12517" width="22.83203125" style="40" customWidth="1"/>
    <col min="12518" max="12518" width="19" style="40" customWidth="1"/>
    <col min="12519" max="12519" width="15" style="40" customWidth="1"/>
    <col min="12520" max="12520" width="19" style="40" customWidth="1"/>
    <col min="12521" max="12521" width="15.5" style="40" customWidth="1"/>
    <col min="12522" max="12522" width="17" style="40" customWidth="1"/>
    <col min="12523" max="12523" width="16" style="40" customWidth="1"/>
    <col min="12524" max="12524" width="12.1640625" style="40" customWidth="1"/>
    <col min="12525" max="12525" width="10.33203125" style="40" customWidth="1"/>
    <col min="12526" max="12526" width="12.1640625" style="40" customWidth="1"/>
    <col min="12527" max="12527" width="12.5" style="40" customWidth="1"/>
    <col min="12528" max="12529" width="14" style="40" customWidth="1"/>
    <col min="12530" max="12530" width="25.33203125" style="40" customWidth="1"/>
    <col min="12531" max="12771" width="9.33203125" style="40"/>
    <col min="12772" max="12772" width="8.1640625" style="40" customWidth="1"/>
    <col min="12773" max="12773" width="22.83203125" style="40" customWidth="1"/>
    <col min="12774" max="12774" width="19" style="40" customWidth="1"/>
    <col min="12775" max="12775" width="15" style="40" customWidth="1"/>
    <col min="12776" max="12776" width="19" style="40" customWidth="1"/>
    <col min="12777" max="12777" width="15.5" style="40" customWidth="1"/>
    <col min="12778" max="12778" width="17" style="40" customWidth="1"/>
    <col min="12779" max="12779" width="16" style="40" customWidth="1"/>
    <col min="12780" max="12780" width="12.1640625" style="40" customWidth="1"/>
    <col min="12781" max="12781" width="10.33203125" style="40" customWidth="1"/>
    <col min="12782" max="12782" width="12.1640625" style="40" customWidth="1"/>
    <col min="12783" max="12783" width="12.5" style="40" customWidth="1"/>
    <col min="12784" max="12785" width="14" style="40" customWidth="1"/>
    <col min="12786" max="12786" width="25.33203125" style="40" customWidth="1"/>
    <col min="12787" max="13027" width="9.33203125" style="40"/>
    <col min="13028" max="13028" width="8.1640625" style="40" customWidth="1"/>
    <col min="13029" max="13029" width="22.83203125" style="40" customWidth="1"/>
    <col min="13030" max="13030" width="19" style="40" customWidth="1"/>
    <col min="13031" max="13031" width="15" style="40" customWidth="1"/>
    <col min="13032" max="13032" width="19" style="40" customWidth="1"/>
    <col min="13033" max="13033" width="15.5" style="40" customWidth="1"/>
    <col min="13034" max="13034" width="17" style="40" customWidth="1"/>
    <col min="13035" max="13035" width="16" style="40" customWidth="1"/>
    <col min="13036" max="13036" width="12.1640625" style="40" customWidth="1"/>
    <col min="13037" max="13037" width="10.33203125" style="40" customWidth="1"/>
    <col min="13038" max="13038" width="12.1640625" style="40" customWidth="1"/>
    <col min="13039" max="13039" width="12.5" style="40" customWidth="1"/>
    <col min="13040" max="13041" width="14" style="40" customWidth="1"/>
    <col min="13042" max="13042" width="25.33203125" style="40" customWidth="1"/>
    <col min="13043" max="13283" width="9.33203125" style="40"/>
    <col min="13284" max="13284" width="8.1640625" style="40" customWidth="1"/>
    <col min="13285" max="13285" width="22.83203125" style="40" customWidth="1"/>
    <col min="13286" max="13286" width="19" style="40" customWidth="1"/>
    <col min="13287" max="13287" width="15" style="40" customWidth="1"/>
    <col min="13288" max="13288" width="19" style="40" customWidth="1"/>
    <col min="13289" max="13289" width="15.5" style="40" customWidth="1"/>
    <col min="13290" max="13290" width="17" style="40" customWidth="1"/>
    <col min="13291" max="13291" width="16" style="40" customWidth="1"/>
    <col min="13292" max="13292" width="12.1640625" style="40" customWidth="1"/>
    <col min="13293" max="13293" width="10.33203125" style="40" customWidth="1"/>
    <col min="13294" max="13294" width="12.1640625" style="40" customWidth="1"/>
    <col min="13295" max="13295" width="12.5" style="40" customWidth="1"/>
    <col min="13296" max="13297" width="14" style="40" customWidth="1"/>
    <col min="13298" max="13298" width="25.33203125" style="40" customWidth="1"/>
    <col min="13299" max="13539" width="9.33203125" style="40"/>
    <col min="13540" max="13540" width="8.1640625" style="40" customWidth="1"/>
    <col min="13541" max="13541" width="22.83203125" style="40" customWidth="1"/>
    <col min="13542" max="13542" width="19" style="40" customWidth="1"/>
    <col min="13543" max="13543" width="15" style="40" customWidth="1"/>
    <col min="13544" max="13544" width="19" style="40" customWidth="1"/>
    <col min="13545" max="13545" width="15.5" style="40" customWidth="1"/>
    <col min="13546" max="13546" width="17" style="40" customWidth="1"/>
    <col min="13547" max="13547" width="16" style="40" customWidth="1"/>
    <col min="13548" max="13548" width="12.1640625" style="40" customWidth="1"/>
    <col min="13549" max="13549" width="10.33203125" style="40" customWidth="1"/>
    <col min="13550" max="13550" width="12.1640625" style="40" customWidth="1"/>
    <col min="13551" max="13551" width="12.5" style="40" customWidth="1"/>
    <col min="13552" max="13553" width="14" style="40" customWidth="1"/>
    <col min="13554" max="13554" width="25.33203125" style="40" customWidth="1"/>
    <col min="13555" max="13795" width="9.33203125" style="40"/>
    <col min="13796" max="13796" width="8.1640625" style="40" customWidth="1"/>
    <col min="13797" max="13797" width="22.83203125" style="40" customWidth="1"/>
    <col min="13798" max="13798" width="19" style="40" customWidth="1"/>
    <col min="13799" max="13799" width="15" style="40" customWidth="1"/>
    <col min="13800" max="13800" width="19" style="40" customWidth="1"/>
    <col min="13801" max="13801" width="15.5" style="40" customWidth="1"/>
    <col min="13802" max="13802" width="17" style="40" customWidth="1"/>
    <col min="13803" max="13803" width="16" style="40" customWidth="1"/>
    <col min="13804" max="13804" width="12.1640625" style="40" customWidth="1"/>
    <col min="13805" max="13805" width="10.33203125" style="40" customWidth="1"/>
    <col min="13806" max="13806" width="12.1640625" style="40" customWidth="1"/>
    <col min="13807" max="13807" width="12.5" style="40" customWidth="1"/>
    <col min="13808" max="13809" width="14" style="40" customWidth="1"/>
    <col min="13810" max="13810" width="25.33203125" style="40" customWidth="1"/>
    <col min="13811" max="14051" width="9.33203125" style="40"/>
    <col min="14052" max="14052" width="8.1640625" style="40" customWidth="1"/>
    <col min="14053" max="14053" width="22.83203125" style="40" customWidth="1"/>
    <col min="14054" max="14054" width="19" style="40" customWidth="1"/>
    <col min="14055" max="14055" width="15" style="40" customWidth="1"/>
    <col min="14056" max="14056" width="19" style="40" customWidth="1"/>
    <col min="14057" max="14057" width="15.5" style="40" customWidth="1"/>
    <col min="14058" max="14058" width="17" style="40" customWidth="1"/>
    <col min="14059" max="14059" width="16" style="40" customWidth="1"/>
    <col min="14060" max="14060" width="12.1640625" style="40" customWidth="1"/>
    <col min="14061" max="14061" width="10.33203125" style="40" customWidth="1"/>
    <col min="14062" max="14062" width="12.1640625" style="40" customWidth="1"/>
    <col min="14063" max="14063" width="12.5" style="40" customWidth="1"/>
    <col min="14064" max="14065" width="14" style="40" customWidth="1"/>
    <col min="14066" max="14066" width="25.33203125" style="40" customWidth="1"/>
    <col min="14067" max="14307" width="9.33203125" style="40"/>
    <col min="14308" max="14308" width="8.1640625" style="40" customWidth="1"/>
    <col min="14309" max="14309" width="22.83203125" style="40" customWidth="1"/>
    <col min="14310" max="14310" width="19" style="40" customWidth="1"/>
    <col min="14311" max="14311" width="15" style="40" customWidth="1"/>
    <col min="14312" max="14312" width="19" style="40" customWidth="1"/>
    <col min="14313" max="14313" width="15.5" style="40" customWidth="1"/>
    <col min="14314" max="14314" width="17" style="40" customWidth="1"/>
    <col min="14315" max="14315" width="16" style="40" customWidth="1"/>
    <col min="14316" max="14316" width="12.1640625" style="40" customWidth="1"/>
    <col min="14317" max="14317" width="10.33203125" style="40" customWidth="1"/>
    <col min="14318" max="14318" width="12.1640625" style="40" customWidth="1"/>
    <col min="14319" max="14319" width="12.5" style="40" customWidth="1"/>
    <col min="14320" max="14321" width="14" style="40" customWidth="1"/>
    <col min="14322" max="14322" width="25.33203125" style="40" customWidth="1"/>
    <col min="14323" max="14563" width="9.33203125" style="40"/>
    <col min="14564" max="14564" width="8.1640625" style="40" customWidth="1"/>
    <col min="14565" max="14565" width="22.83203125" style="40" customWidth="1"/>
    <col min="14566" max="14566" width="19" style="40" customWidth="1"/>
    <col min="14567" max="14567" width="15" style="40" customWidth="1"/>
    <col min="14568" max="14568" width="19" style="40" customWidth="1"/>
    <col min="14569" max="14569" width="15.5" style="40" customWidth="1"/>
    <col min="14570" max="14570" width="17" style="40" customWidth="1"/>
    <col min="14571" max="14571" width="16" style="40" customWidth="1"/>
    <col min="14572" max="14572" width="12.1640625" style="40" customWidth="1"/>
    <col min="14573" max="14573" width="10.33203125" style="40" customWidth="1"/>
    <col min="14574" max="14574" width="12.1640625" style="40" customWidth="1"/>
    <col min="14575" max="14575" width="12.5" style="40" customWidth="1"/>
    <col min="14576" max="14577" width="14" style="40" customWidth="1"/>
    <col min="14578" max="14578" width="25.33203125" style="40" customWidth="1"/>
    <col min="14579" max="14819" width="9.33203125" style="40"/>
    <col min="14820" max="14820" width="8.1640625" style="40" customWidth="1"/>
    <col min="14821" max="14821" width="22.83203125" style="40" customWidth="1"/>
    <col min="14822" max="14822" width="19" style="40" customWidth="1"/>
    <col min="14823" max="14823" width="15" style="40" customWidth="1"/>
    <col min="14824" max="14824" width="19" style="40" customWidth="1"/>
    <col min="14825" max="14825" width="15.5" style="40" customWidth="1"/>
    <col min="14826" max="14826" width="17" style="40" customWidth="1"/>
    <col min="14827" max="14827" width="16" style="40" customWidth="1"/>
    <col min="14828" max="14828" width="12.1640625" style="40" customWidth="1"/>
    <col min="14829" max="14829" width="10.33203125" style="40" customWidth="1"/>
    <col min="14830" max="14830" width="12.1640625" style="40" customWidth="1"/>
    <col min="14831" max="14831" width="12.5" style="40" customWidth="1"/>
    <col min="14832" max="14833" width="14" style="40" customWidth="1"/>
    <col min="14834" max="14834" width="25.33203125" style="40" customWidth="1"/>
    <col min="14835" max="15075" width="9.33203125" style="40"/>
    <col min="15076" max="15076" width="8.1640625" style="40" customWidth="1"/>
    <col min="15077" max="15077" width="22.83203125" style="40" customWidth="1"/>
    <col min="15078" max="15078" width="19" style="40" customWidth="1"/>
    <col min="15079" max="15079" width="15" style="40" customWidth="1"/>
    <col min="15080" max="15080" width="19" style="40" customWidth="1"/>
    <col min="15081" max="15081" width="15.5" style="40" customWidth="1"/>
    <col min="15082" max="15082" width="17" style="40" customWidth="1"/>
    <col min="15083" max="15083" width="16" style="40" customWidth="1"/>
    <col min="15084" max="15084" width="12.1640625" style="40" customWidth="1"/>
    <col min="15085" max="15085" width="10.33203125" style="40" customWidth="1"/>
    <col min="15086" max="15086" width="12.1640625" style="40" customWidth="1"/>
    <col min="15087" max="15087" width="12.5" style="40" customWidth="1"/>
    <col min="15088" max="15089" width="14" style="40" customWidth="1"/>
    <col min="15090" max="15090" width="25.33203125" style="40" customWidth="1"/>
    <col min="15091" max="15331" width="9.33203125" style="40"/>
    <col min="15332" max="15332" width="8.1640625" style="40" customWidth="1"/>
    <col min="15333" max="15333" width="22.83203125" style="40" customWidth="1"/>
    <col min="15334" max="15334" width="19" style="40" customWidth="1"/>
    <col min="15335" max="15335" width="15" style="40" customWidth="1"/>
    <col min="15336" max="15336" width="19" style="40" customWidth="1"/>
    <col min="15337" max="15337" width="15.5" style="40" customWidth="1"/>
    <col min="15338" max="15338" width="17" style="40" customWidth="1"/>
    <col min="15339" max="15339" width="16" style="40" customWidth="1"/>
    <col min="15340" max="15340" width="12.1640625" style="40" customWidth="1"/>
    <col min="15341" max="15341" width="10.33203125" style="40" customWidth="1"/>
    <col min="15342" max="15342" width="12.1640625" style="40" customWidth="1"/>
    <col min="15343" max="15343" width="12.5" style="40" customWidth="1"/>
    <col min="15344" max="15345" width="14" style="40" customWidth="1"/>
    <col min="15346" max="15346" width="25.33203125" style="40" customWidth="1"/>
    <col min="15347" max="15587" width="9.33203125" style="40"/>
    <col min="15588" max="15588" width="8.1640625" style="40" customWidth="1"/>
    <col min="15589" max="15589" width="22.83203125" style="40" customWidth="1"/>
    <col min="15590" max="15590" width="19" style="40" customWidth="1"/>
    <col min="15591" max="15591" width="15" style="40" customWidth="1"/>
    <col min="15592" max="15592" width="19" style="40" customWidth="1"/>
    <col min="15593" max="15593" width="15.5" style="40" customWidth="1"/>
    <col min="15594" max="15594" width="17" style="40" customWidth="1"/>
    <col min="15595" max="15595" width="16" style="40" customWidth="1"/>
    <col min="15596" max="15596" width="12.1640625" style="40" customWidth="1"/>
    <col min="15597" max="15597" width="10.33203125" style="40" customWidth="1"/>
    <col min="15598" max="15598" width="12.1640625" style="40" customWidth="1"/>
    <col min="15599" max="15599" width="12.5" style="40" customWidth="1"/>
    <col min="15600" max="15601" width="14" style="40" customWidth="1"/>
    <col min="15602" max="15602" width="25.33203125" style="40" customWidth="1"/>
    <col min="15603" max="15843" width="9.33203125" style="40"/>
    <col min="15844" max="15844" width="8.1640625" style="40" customWidth="1"/>
    <col min="15845" max="15845" width="22.83203125" style="40" customWidth="1"/>
    <col min="15846" max="15846" width="19" style="40" customWidth="1"/>
    <col min="15847" max="15847" width="15" style="40" customWidth="1"/>
    <col min="15848" max="15848" width="19" style="40" customWidth="1"/>
    <col min="15849" max="15849" width="15.5" style="40" customWidth="1"/>
    <col min="15850" max="15850" width="17" style="40" customWidth="1"/>
    <col min="15851" max="15851" width="16" style="40" customWidth="1"/>
    <col min="15852" max="15852" width="12.1640625" style="40" customWidth="1"/>
    <col min="15853" max="15853" width="10.33203125" style="40" customWidth="1"/>
    <col min="15854" max="15854" width="12.1640625" style="40" customWidth="1"/>
    <col min="15855" max="15855" width="12.5" style="40" customWidth="1"/>
    <col min="15856" max="15857" width="14" style="40" customWidth="1"/>
    <col min="15858" max="15858" width="25.33203125" style="40" customWidth="1"/>
    <col min="15859" max="16099" width="9.33203125" style="40"/>
    <col min="16100" max="16100" width="8.1640625" style="40" customWidth="1"/>
    <col min="16101" max="16101" width="22.83203125" style="40" customWidth="1"/>
    <col min="16102" max="16102" width="19" style="40" customWidth="1"/>
    <col min="16103" max="16103" width="15" style="40" customWidth="1"/>
    <col min="16104" max="16104" width="19" style="40" customWidth="1"/>
    <col min="16105" max="16105" width="15.5" style="40" customWidth="1"/>
    <col min="16106" max="16106" width="17" style="40" customWidth="1"/>
    <col min="16107" max="16107" width="16" style="40" customWidth="1"/>
    <col min="16108" max="16108" width="12.1640625" style="40" customWidth="1"/>
    <col min="16109" max="16109" width="10.33203125" style="40" customWidth="1"/>
    <col min="16110" max="16110" width="12.1640625" style="40" customWidth="1"/>
    <col min="16111" max="16111" width="12.5" style="40" customWidth="1"/>
    <col min="16112" max="16113" width="14" style="40" customWidth="1"/>
    <col min="16114" max="16114" width="25.33203125" style="40" customWidth="1"/>
    <col min="16115" max="16357" width="9.33203125" style="40"/>
    <col min="16358" max="16362" width="9.33203125" style="40" customWidth="1"/>
    <col min="16363" max="16384" width="9.33203125" style="40"/>
  </cols>
  <sheetData>
    <row r="1" spans="1:11" ht="19.899999999999999" customHeight="1" x14ac:dyDescent="0.2">
      <c r="A1" s="39"/>
    </row>
    <row r="2" spans="1:11" ht="14.25" x14ac:dyDescent="0.2">
      <c r="A2" s="39"/>
    </row>
    <row r="3" spans="1:11" ht="14.25" x14ac:dyDescent="0.2">
      <c r="A3" s="39"/>
    </row>
    <row r="4" spans="1:11" ht="14.25" x14ac:dyDescent="0.2">
      <c r="A4" s="39"/>
    </row>
    <row r="5" spans="1:11" ht="14.25" x14ac:dyDescent="0.2">
      <c r="A5" s="39"/>
    </row>
    <row r="7" spans="1:11" ht="35.25" customHeight="1" x14ac:dyDescent="0.25">
      <c r="A7" s="82" t="s">
        <v>61</v>
      </c>
      <c r="B7" s="82"/>
      <c r="C7" s="82"/>
      <c r="D7" s="82"/>
      <c r="E7" s="82"/>
      <c r="F7" s="82"/>
      <c r="G7" s="82"/>
      <c r="H7" s="82"/>
      <c r="I7" s="82"/>
      <c r="J7" s="82"/>
      <c r="K7" s="61"/>
    </row>
    <row r="8" spans="1:11" ht="15.75" x14ac:dyDescent="0.25">
      <c r="A8" s="53"/>
      <c r="B8" s="53"/>
      <c r="C8" s="63"/>
      <c r="D8" s="63"/>
      <c r="E8" s="63"/>
      <c r="F8" s="63"/>
      <c r="G8" s="63"/>
      <c r="H8" s="53"/>
      <c r="I8" s="53"/>
      <c r="J8" s="53"/>
      <c r="K8" s="53"/>
    </row>
    <row r="9" spans="1:11" ht="15.75" x14ac:dyDescent="0.25">
      <c r="A9" s="53"/>
      <c r="B9" s="53"/>
      <c r="C9" s="58" t="s">
        <v>58</v>
      </c>
      <c r="D9" s="59"/>
      <c r="E9" s="60" t="s">
        <v>59</v>
      </c>
      <c r="F9" s="62"/>
      <c r="G9" s="60" t="s">
        <v>60</v>
      </c>
      <c r="I9" s="53"/>
      <c r="J9" s="53"/>
      <c r="K9" s="53"/>
    </row>
    <row r="10" spans="1:11" ht="12.6" customHeight="1" x14ac:dyDescent="0.25">
      <c r="C10" s="64"/>
      <c r="D10" s="56"/>
      <c r="E10" s="56"/>
      <c r="F10" s="56"/>
      <c r="G10" s="56"/>
    </row>
    <row r="11" spans="1:11" ht="15.75" x14ac:dyDescent="0.25">
      <c r="A11" s="41"/>
      <c r="B11" s="41"/>
      <c r="C11" s="14"/>
      <c r="D11" s="57" t="s">
        <v>63</v>
      </c>
      <c r="E11" s="74"/>
      <c r="F11" s="14"/>
      <c r="G11" s="14"/>
      <c r="I11" s="41"/>
      <c r="J11" s="41"/>
    </row>
    <row r="12" spans="1:11" ht="15" customHeight="1" x14ac:dyDescent="0.25">
      <c r="C12" s="42"/>
      <c r="F12" s="54"/>
      <c r="G12" s="54"/>
      <c r="H12" s="41"/>
      <c r="J12" s="42"/>
    </row>
    <row r="13" spans="1:11" s="1" customFormat="1" ht="16.5" customHeight="1" x14ac:dyDescent="0.2">
      <c r="A13" s="104" t="s">
        <v>66</v>
      </c>
      <c r="B13" s="104"/>
      <c r="C13" s="104"/>
      <c r="D13" s="104"/>
      <c r="E13" s="104"/>
      <c r="F13" s="104"/>
      <c r="G13" s="104"/>
      <c r="H13" s="104"/>
    </row>
    <row r="14" spans="1:11" s="1" customFormat="1" ht="15.75" customHeight="1" x14ac:dyDescent="0.2">
      <c r="A14" s="98" t="s">
        <v>6</v>
      </c>
      <c r="B14" s="99"/>
      <c r="C14" s="100"/>
      <c r="D14" s="101"/>
      <c r="E14" s="102"/>
      <c r="F14" s="102"/>
      <c r="G14" s="102"/>
      <c r="H14" s="102"/>
      <c r="I14" s="102"/>
      <c r="J14" s="103"/>
    </row>
    <row r="15" spans="1:11" s="1" customFormat="1" x14ac:dyDescent="0.2">
      <c r="A15" s="89" t="s">
        <v>50</v>
      </c>
      <c r="B15" s="89"/>
      <c r="C15" s="89"/>
      <c r="D15" s="95" t="s">
        <v>54</v>
      </c>
      <c r="E15" s="95"/>
      <c r="F15" s="95"/>
      <c r="G15" s="95"/>
      <c r="H15" s="95"/>
      <c r="I15" s="95"/>
      <c r="J15" s="95"/>
    </row>
    <row r="16" spans="1:11" s="1" customFormat="1" ht="18.75" customHeight="1" x14ac:dyDescent="0.2">
      <c r="A16" s="65"/>
      <c r="B16" s="65"/>
      <c r="C16" s="65"/>
      <c r="D16" s="65"/>
      <c r="E16" s="66"/>
      <c r="F16" s="66"/>
      <c r="G16" s="66"/>
      <c r="H16" s="66"/>
    </row>
    <row r="17" spans="1:12" s="1" customFormat="1" x14ac:dyDescent="0.2">
      <c r="A17" s="86" t="s">
        <v>53</v>
      </c>
      <c r="B17" s="86"/>
      <c r="C17" s="86"/>
      <c r="D17" s="86"/>
      <c r="E17" s="86"/>
      <c r="F17" s="86"/>
      <c r="G17" s="86"/>
      <c r="H17" s="86"/>
      <c r="I17" s="86"/>
      <c r="J17" s="86"/>
    </row>
    <row r="18" spans="1:12" s="2" customFormat="1" ht="51" x14ac:dyDescent="0.2">
      <c r="A18" s="20" t="s">
        <v>8</v>
      </c>
      <c r="B18" s="20" t="s">
        <v>9</v>
      </c>
      <c r="C18" s="20" t="s">
        <v>10</v>
      </c>
      <c r="D18" s="20" t="s">
        <v>29</v>
      </c>
      <c r="E18" s="20" t="s">
        <v>11</v>
      </c>
      <c r="F18" s="20" t="s">
        <v>26</v>
      </c>
      <c r="G18" s="20" t="s">
        <v>49</v>
      </c>
      <c r="H18" s="20" t="s">
        <v>34</v>
      </c>
      <c r="I18" s="20" t="s">
        <v>12</v>
      </c>
      <c r="J18" s="20" t="s">
        <v>7</v>
      </c>
    </row>
    <row r="19" spans="1:12" s="1" customFormat="1" ht="15.75" customHeight="1" x14ac:dyDescent="0.2">
      <c r="A19" s="21">
        <v>1</v>
      </c>
      <c r="B19" s="21">
        <v>2</v>
      </c>
      <c r="C19" s="21">
        <v>3</v>
      </c>
      <c r="D19" s="21">
        <v>4</v>
      </c>
      <c r="E19" s="21">
        <v>5</v>
      </c>
      <c r="F19" s="21">
        <v>6</v>
      </c>
      <c r="G19" s="21">
        <v>7</v>
      </c>
      <c r="H19" s="21">
        <v>9</v>
      </c>
      <c r="I19" s="21">
        <v>10</v>
      </c>
      <c r="J19" s="22">
        <v>11</v>
      </c>
    </row>
    <row r="20" spans="1:12" s="3" customFormat="1" x14ac:dyDescent="0.2">
      <c r="A20" s="68" t="s">
        <v>35</v>
      </c>
      <c r="B20" s="13" t="s">
        <v>65</v>
      </c>
      <c r="C20" s="16" t="s">
        <v>27</v>
      </c>
      <c r="D20" s="16" t="s">
        <v>31</v>
      </c>
      <c r="E20" s="17">
        <v>10</v>
      </c>
      <c r="F20" s="16">
        <v>542.08000000000004</v>
      </c>
      <c r="G20" s="16">
        <v>79.930000000000007</v>
      </c>
      <c r="H20" s="16">
        <v>2.6</v>
      </c>
      <c r="I20" s="16" t="s">
        <v>33</v>
      </c>
      <c r="J20" s="67">
        <f t="shared" ref="J20:J26" si="0">SUM(F20:G20)+E20*SUM(H20)+E20*SUM(I20)</f>
        <v>648.01</v>
      </c>
    </row>
    <row r="21" spans="1:12" s="3" customFormat="1" x14ac:dyDescent="0.2">
      <c r="A21" s="68" t="s">
        <v>36</v>
      </c>
      <c r="B21" s="13" t="s">
        <v>37</v>
      </c>
      <c r="C21" s="16" t="s">
        <v>28</v>
      </c>
      <c r="D21" s="16" t="s">
        <v>32</v>
      </c>
      <c r="E21" s="17">
        <v>75</v>
      </c>
      <c r="F21" s="16">
        <v>1548.92</v>
      </c>
      <c r="G21" s="16">
        <v>179.08</v>
      </c>
      <c r="H21" s="16">
        <v>5.2</v>
      </c>
      <c r="I21" s="16">
        <v>7.87</v>
      </c>
      <c r="J21" s="67">
        <f t="shared" si="0"/>
        <v>2708.25</v>
      </c>
    </row>
    <row r="22" spans="1:12" s="1" customFormat="1" x14ac:dyDescent="0.2">
      <c r="A22" s="68"/>
      <c r="B22" s="13"/>
      <c r="C22" s="16"/>
      <c r="D22" s="16"/>
      <c r="E22" s="17"/>
      <c r="F22" s="16"/>
      <c r="G22" s="16"/>
      <c r="H22" s="16"/>
      <c r="I22" s="16"/>
      <c r="J22" s="67">
        <f t="shared" si="0"/>
        <v>0</v>
      </c>
    </row>
    <row r="23" spans="1:12" s="1" customFormat="1" x14ac:dyDescent="0.2">
      <c r="A23" s="68"/>
      <c r="B23" s="13"/>
      <c r="C23" s="16"/>
      <c r="D23" s="16"/>
      <c r="E23" s="17"/>
      <c r="F23" s="16"/>
      <c r="G23" s="16"/>
      <c r="H23" s="16"/>
      <c r="I23" s="16"/>
      <c r="J23" s="67">
        <f t="shared" si="0"/>
        <v>0</v>
      </c>
    </row>
    <row r="24" spans="1:12" s="1" customFormat="1" x14ac:dyDescent="0.2">
      <c r="A24" s="68"/>
      <c r="B24" s="13"/>
      <c r="C24" s="16"/>
      <c r="D24" s="16"/>
      <c r="E24" s="17"/>
      <c r="F24" s="16"/>
      <c r="G24" s="16"/>
      <c r="H24" s="16"/>
      <c r="I24" s="16"/>
      <c r="J24" s="67">
        <f t="shared" si="0"/>
        <v>0</v>
      </c>
    </row>
    <row r="25" spans="1:12" s="1" customFormat="1" x14ac:dyDescent="0.2">
      <c r="A25" s="68"/>
      <c r="B25" s="13"/>
      <c r="C25" s="16"/>
      <c r="D25" s="16"/>
      <c r="E25" s="17"/>
      <c r="F25" s="16"/>
      <c r="G25" s="16"/>
      <c r="H25" s="16"/>
      <c r="I25" s="16"/>
      <c r="J25" s="67">
        <f t="shared" si="0"/>
        <v>0</v>
      </c>
    </row>
    <row r="26" spans="1:12" s="1" customFormat="1" x14ac:dyDescent="0.2">
      <c r="A26" s="68"/>
      <c r="B26" s="13"/>
      <c r="C26" s="16"/>
      <c r="D26" s="16"/>
      <c r="E26" s="17"/>
      <c r="F26" s="16"/>
      <c r="G26" s="16"/>
      <c r="H26" s="16"/>
      <c r="I26" s="16"/>
      <c r="J26" s="67">
        <f t="shared" si="0"/>
        <v>0</v>
      </c>
    </row>
    <row r="27" spans="1:12" s="1" customFormat="1" ht="13.5" customHeight="1" x14ac:dyDescent="0.2">
      <c r="A27" s="92" t="str">
        <f ca="1">IF(SUM(D49:E55)&gt;0,"Jei pakeitėte renginio trukmę, kalbą ar dalyvių skaičių, atnaujinkite moderatoriaus paslaugų kainą ir (arba) salės nuomos kainą.","")</f>
        <v/>
      </c>
      <c r="B27" s="92"/>
      <c r="C27" s="92"/>
      <c r="D27" s="92"/>
      <c r="E27" s="92"/>
      <c r="F27" s="92"/>
      <c r="G27" s="92"/>
      <c r="H27" s="92"/>
      <c r="I27" s="69" t="s">
        <v>0</v>
      </c>
      <c r="J27" s="23">
        <f>SUM(J20:J26)</f>
        <v>3356.26</v>
      </c>
    </row>
    <row r="28" spans="1:12" s="1" customFormat="1" x14ac:dyDescent="0.2">
      <c r="A28" s="90"/>
      <c r="B28" s="90"/>
      <c r="C28" s="90"/>
      <c r="D28" s="90"/>
      <c r="E28" s="90"/>
      <c r="F28" s="90"/>
      <c r="G28" s="90"/>
      <c r="H28" s="90"/>
    </row>
    <row r="29" spans="1:12" s="1" customFormat="1" ht="16.5" customHeight="1" x14ac:dyDescent="0.2">
      <c r="A29" s="70"/>
      <c r="B29" s="70"/>
      <c r="C29" s="70"/>
      <c r="D29" s="70"/>
      <c r="E29" s="70"/>
      <c r="F29" s="70"/>
      <c r="G29" s="70"/>
      <c r="H29" s="70"/>
      <c r="I29" s="70"/>
      <c r="J29" s="70"/>
      <c r="K29" s="70"/>
      <c r="L29" s="72"/>
    </row>
    <row r="30" spans="1:12" s="1" customFormat="1" ht="15.75" customHeight="1" x14ac:dyDescent="0.2">
      <c r="A30" s="91" t="s">
        <v>67</v>
      </c>
      <c r="B30" s="91"/>
      <c r="C30" s="91"/>
      <c r="D30" s="91"/>
      <c r="E30" s="91"/>
      <c r="F30" s="91"/>
      <c r="G30" s="91"/>
      <c r="H30" s="91"/>
      <c r="I30" s="91"/>
      <c r="J30" s="91"/>
      <c r="K30" s="70"/>
      <c r="L30" s="73"/>
    </row>
    <row r="31" spans="1:12" s="1" customFormat="1" ht="91.5" customHeight="1" x14ac:dyDescent="0.2">
      <c r="A31" s="83" t="s">
        <v>51</v>
      </c>
      <c r="B31" s="83"/>
      <c r="C31" s="83"/>
      <c r="D31" s="83"/>
      <c r="E31" s="83"/>
      <c r="F31" s="83"/>
      <c r="G31" s="83"/>
      <c r="H31" s="83"/>
      <c r="I31" s="83"/>
      <c r="J31" s="83"/>
      <c r="K31" s="70"/>
    </row>
    <row r="32" spans="1:12" s="1" customFormat="1" ht="12.75" customHeight="1" x14ac:dyDescent="0.2">
      <c r="A32" s="70"/>
      <c r="B32" s="70"/>
      <c r="C32" s="70"/>
      <c r="D32" s="70"/>
      <c r="E32" s="70"/>
      <c r="F32" s="70"/>
      <c r="G32" s="70"/>
      <c r="H32" s="70"/>
      <c r="I32" s="70"/>
      <c r="J32" s="70"/>
      <c r="K32" s="70"/>
    </row>
    <row r="33" spans="1:10" s="1" customFormat="1" x14ac:dyDescent="0.2">
      <c r="A33" s="78"/>
      <c r="B33" s="79"/>
      <c r="E33" s="37"/>
    </row>
    <row r="34" spans="1:10" s="1" customFormat="1" x14ac:dyDescent="0.2">
      <c r="A34" s="84" t="s">
        <v>55</v>
      </c>
      <c r="B34" s="84"/>
      <c r="E34" s="55" t="s">
        <v>56</v>
      </c>
      <c r="H34" s="85" t="s">
        <v>57</v>
      </c>
      <c r="I34" s="85"/>
    </row>
    <row r="35" spans="1:10" s="1" customFormat="1" x14ac:dyDescent="0.2">
      <c r="A35" s="106"/>
      <c r="B35" s="106"/>
      <c r="E35" s="107"/>
      <c r="H35" s="107"/>
      <c r="I35" s="107"/>
    </row>
    <row r="36" spans="1:10" s="1" customFormat="1" x14ac:dyDescent="0.2">
      <c r="A36" s="106"/>
      <c r="B36" s="106"/>
      <c r="E36" s="107"/>
      <c r="H36" s="107"/>
      <c r="I36" s="107"/>
    </row>
    <row r="37" spans="1:10" s="1" customFormat="1" x14ac:dyDescent="0.2"/>
    <row r="38" spans="1:10" s="1" customFormat="1" x14ac:dyDescent="0.2"/>
    <row r="39" spans="1:10" s="1" customFormat="1" hidden="1" x14ac:dyDescent="0.2">
      <c r="D39" s="7">
        <v>6</v>
      </c>
      <c r="F39" s="7">
        <v>7</v>
      </c>
      <c r="H39" s="7">
        <v>8</v>
      </c>
      <c r="I39" s="7">
        <v>9</v>
      </c>
      <c r="J39" s="7">
        <v>10</v>
      </c>
    </row>
    <row r="40" spans="1:10" s="1" customFormat="1" hidden="1" x14ac:dyDescent="0.2">
      <c r="A40" s="1">
        <f>IF(C20='Fiksuotieji įkainiai'!$F$3,0,IF(C20='Fiksuotieji įkainiai'!$F$4,4,""))</f>
        <v>0</v>
      </c>
      <c r="B40" s="1">
        <f>IF(D20='Fiksuotieji įkainiai'!$G$3,3,IF(D20='Fiksuotieji įkainiai'!$G$4,11,""))</f>
        <v>3</v>
      </c>
      <c r="C40" s="1">
        <f>IF(AND(E20&gt;0,E20&lt;=25),1,IF(AND(E20&gt;25,E20&lt;=50),2,IF(AND(E20&gt;50,E20&lt;=100),3,IF(E20&gt;100,4,""))))</f>
        <v>1</v>
      </c>
      <c r="D40" s="6">
        <f ca="1">IF(OR(A40="", B40="", C40=""),"na",INDIRECT("'Fiksuotieji įkainiai'!D"&amp;SUM(A40:C40)))</f>
        <v>542.08000000000004</v>
      </c>
      <c r="E40" s="1" t="s">
        <v>33</v>
      </c>
      <c r="F40" s="6">
        <f ca="1">IF(C40="","na",INDIRECT("'Fiksuotieji įkainiai'!C"&amp;C40+A40+22))</f>
        <v>79.930000000000007</v>
      </c>
      <c r="G40" s="1" t="s">
        <v>33</v>
      </c>
      <c r="H40" s="6">
        <f>'Fiksuotieji įkainiai'!C30</f>
        <v>285</v>
      </c>
      <c r="I40" s="6">
        <f>'Fiksuotieji įkainiai'!C35</f>
        <v>7.87</v>
      </c>
    </row>
    <row r="41" spans="1:10" s="1" customFormat="1" hidden="1" x14ac:dyDescent="0.2">
      <c r="A41" s="1">
        <f>IF(C21='Fiksuotieji įkainiai'!$F$3,0,IF(C21='Fiksuotieji įkainiai'!$F$4,4,""))</f>
        <v>4</v>
      </c>
      <c r="B41" s="1">
        <f>IF(D21='Fiksuotieji įkainiai'!$G$3,3,IF(D21='Fiksuotieji įkainiai'!$G$4,11,""))</f>
        <v>11</v>
      </c>
      <c r="C41" s="1">
        <f>IF(AND(E21&gt;0,E21&lt;=25),1,IF(AND(E21&gt;25,E21&lt;=50),2,IF(AND(E21&gt;50,E21&lt;=100),3,IF(E21&gt;100,4,""))))</f>
        <v>3</v>
      </c>
      <c r="D41" s="6">
        <f t="shared" ref="D41:D46" ca="1" si="1">IF(OR(A41="", B41="", C41=""),"na",INDIRECT("'Fiksuotieji įkainiai'!D"&amp;SUM(A41:C41)))</f>
        <v>1548.92</v>
      </c>
      <c r="E41" s="1" t="s">
        <v>33</v>
      </c>
      <c r="F41" s="6">
        <f t="shared" ref="F41:F46" ca="1" si="2">IF(C41="","na",INDIRECT("'Fiksuotieji įkainiai'!C"&amp;C41+A41+22))</f>
        <v>179.08</v>
      </c>
      <c r="G41" s="1" t="s">
        <v>33</v>
      </c>
      <c r="H41" s="1" t="s">
        <v>33</v>
      </c>
      <c r="I41" s="1" t="s">
        <v>33</v>
      </c>
    </row>
    <row r="42" spans="1:10" s="1" customFormat="1" hidden="1" x14ac:dyDescent="0.2">
      <c r="A42" s="1" t="str">
        <f>IF(C22='Fiksuotieji įkainiai'!$F$3,0,IF(C22='Fiksuotieji įkainiai'!$F$4,4,""))</f>
        <v/>
      </c>
      <c r="B42" s="1" t="str">
        <f>IF(D22='Fiksuotieji įkainiai'!$G$3,3,IF(D22='Fiksuotieji įkainiai'!$G$4,11,""))</f>
        <v/>
      </c>
      <c r="C42" s="1" t="str">
        <f>IF(AND(E22&gt;0,E22&lt;=25),1,IF(AND(E22&gt;25,E22&lt;=50),2,IF(AND(E22&gt;50,E22&lt;=100),3,IF(E22&gt;100,4,""))))</f>
        <v/>
      </c>
      <c r="D42" s="6" t="str">
        <f t="shared" ca="1" si="1"/>
        <v>na</v>
      </c>
      <c r="E42" s="1" t="s">
        <v>33</v>
      </c>
      <c r="F42" s="6" t="str">
        <f t="shared" ca="1" si="2"/>
        <v>na</v>
      </c>
      <c r="G42" s="1" t="s">
        <v>33</v>
      </c>
      <c r="H42" s="6">
        <f>'Fiksuotieji įkainiai'!C34</f>
        <v>2.6</v>
      </c>
      <c r="I42" s="6"/>
    </row>
    <row r="43" spans="1:10" s="1" customFormat="1" hidden="1" x14ac:dyDescent="0.2">
      <c r="A43" s="1" t="str">
        <f>IF(C23='Fiksuotieji įkainiai'!$F$3,0,IF(C23='Fiksuotieji įkainiai'!$F$4,4,""))</f>
        <v/>
      </c>
      <c r="B43" s="1" t="str">
        <f>IF(D23='Fiksuotieji įkainiai'!$G$3,3,IF(D23='Fiksuotieji įkainiai'!$G$4,11,""))</f>
        <v/>
      </c>
      <c r="C43" s="1" t="str">
        <f>IF(AND(E23&gt;0,E23&lt;=25),1,IF(AND(E23&gt;25,E23&lt;=50),2,IF(AND(E23&gt;50,E23&lt;=100),3,IF(E23&gt;100,4,""))))</f>
        <v/>
      </c>
      <c r="D43" s="6" t="str">
        <f t="shared" ca="1" si="1"/>
        <v>na</v>
      </c>
      <c r="E43" s="1" t="s">
        <v>33</v>
      </c>
      <c r="F43" s="6" t="str">
        <f t="shared" ca="1" si="2"/>
        <v>na</v>
      </c>
      <c r="G43" s="1" t="s">
        <v>33</v>
      </c>
      <c r="H43" s="12">
        <f>H42*2</f>
        <v>5.2</v>
      </c>
      <c r="I43" s="6"/>
    </row>
    <row r="44" spans="1:10" s="1" customFormat="1" hidden="1" x14ac:dyDescent="0.2">
      <c r="A44" s="1" t="str">
        <f>IF(C24='Fiksuotieji įkainiai'!$F$3,0,IF(C24='Fiksuotieji įkainiai'!$F$4,4,""))</f>
        <v/>
      </c>
      <c r="B44" s="1" t="str">
        <f>IF(D24='Fiksuotieji įkainiai'!$G$3,3,IF(D24='Fiksuotieji įkainiai'!$G$4,11,""))</f>
        <v/>
      </c>
      <c r="C44" s="1" t="str">
        <f>IF(AND(E24&gt;0,E24&lt;=25),1,IF(AND(E24&gt;25,E24&lt;=50),2,IF(AND(E24&gt;50,E24&lt;=100),3,IF(E24&gt;100,4,""))))</f>
        <v/>
      </c>
      <c r="D44" s="6" t="str">
        <f t="shared" ca="1" si="1"/>
        <v>na</v>
      </c>
      <c r="E44" s="1" t="s">
        <v>33</v>
      </c>
      <c r="F44" s="6" t="str">
        <f t="shared" ca="1" si="2"/>
        <v>na</v>
      </c>
      <c r="G44" s="1" t="s">
        <v>33</v>
      </c>
      <c r="H44" s="1" t="s">
        <v>33</v>
      </c>
      <c r="I44" s="6"/>
    </row>
    <row r="45" spans="1:10" s="1" customFormat="1" hidden="1" x14ac:dyDescent="0.2">
      <c r="A45" s="1" t="str">
        <f>IF(C25='Fiksuotieji įkainiai'!$F$3,0,IF(C25='Fiksuotieji įkainiai'!$F$4,4,""))</f>
        <v/>
      </c>
      <c r="B45" s="1" t="str">
        <f>IF(D25='Fiksuotieji įkainiai'!$G$3,3,IF(D25='Fiksuotieji įkainiai'!$G$4,11,""))</f>
        <v/>
      </c>
      <c r="C45" s="1" t="str">
        <f>IF(AND(E25&gt;0,E25&lt;=25),1,IF(AND(E25&gt;25,E25&lt;=50),2,IF(AND(E25&gt;50,E25&lt;=100),3,IF(E25&gt;100,4,""))))</f>
        <v/>
      </c>
      <c r="D45" s="6" t="str">
        <f t="shared" ca="1" si="1"/>
        <v>na</v>
      </c>
      <c r="E45" s="1" t="s">
        <v>33</v>
      </c>
      <c r="F45" s="6" t="str">
        <f t="shared" ca="1" si="2"/>
        <v>na</v>
      </c>
      <c r="G45" s="1" t="s">
        <v>33</v>
      </c>
      <c r="I45" s="6"/>
    </row>
    <row r="46" spans="1:10" s="1" customFormat="1" hidden="1" x14ac:dyDescent="0.2">
      <c r="A46" s="1" t="str">
        <f>IF(C26='Fiksuotieji įkainiai'!$F$3,0,IF(C26='Fiksuotieji įkainiai'!$F$4,4,""))</f>
        <v/>
      </c>
      <c r="B46" s="1" t="str">
        <f>IF(D26='Fiksuotieji įkainiai'!$G$3,3,IF(D26='Fiksuotieji įkainiai'!$G$4,11,""))</f>
        <v/>
      </c>
      <c r="C46" s="1" t="str">
        <f>IF(AND(E26&gt;0,E26&lt;=25),1,IF(AND(E26&gt;25,E26&lt;=50),2,IF(AND(E26&gt;50,E26&lt;=100),3,IF(E26&gt;100,4,""))))</f>
        <v/>
      </c>
      <c r="D46" s="6" t="str">
        <f t="shared" ca="1" si="1"/>
        <v>na</v>
      </c>
      <c r="E46" s="1" t="s">
        <v>33</v>
      </c>
      <c r="F46" s="6" t="str">
        <f t="shared" ca="1" si="2"/>
        <v>na</v>
      </c>
      <c r="G46" s="1" t="s">
        <v>33</v>
      </c>
      <c r="H46" s="6"/>
      <c r="I46" s="6"/>
    </row>
    <row r="47" spans="1:10" s="1" customFormat="1" hidden="1" x14ac:dyDescent="0.2"/>
    <row r="48" spans="1:10" s="1" customFormat="1" ht="6.75" hidden="1" customHeight="1" x14ac:dyDescent="0.2"/>
    <row r="49" spans="4:5" s="1" customFormat="1" hidden="1" x14ac:dyDescent="0.2">
      <c r="D49" s="1">
        <f ca="1">IF(OR(F20="Netaikoma",F20=""),0,IF(F20&lt;&gt;D40,1,0))</f>
        <v>0</v>
      </c>
      <c r="E49" s="1">
        <f ca="1">IF(OR(G20="netaikoma",G20=""),0,IF(G20&lt;&gt;F40,1,0))</f>
        <v>0</v>
      </c>
    </row>
    <row r="50" spans="4:5" s="1" customFormat="1" hidden="1" x14ac:dyDescent="0.2">
      <c r="D50" s="1">
        <f ca="1">IF(OR(F21="Netaikoma",F21=""),0,IF(F21&lt;&gt;D41,1,0))</f>
        <v>0</v>
      </c>
      <c r="E50" s="1">
        <f ca="1">IF(OR(G21="netaikoma",G21=""),0,IF(G21&lt;&gt;F41,1,0))</f>
        <v>0</v>
      </c>
    </row>
    <row r="51" spans="4:5" s="1" customFormat="1" hidden="1" x14ac:dyDescent="0.2">
      <c r="D51" s="1">
        <f>IF(OR(F22="Netaikoma",F22=""),0,IF(F22&lt;&gt;D42,1,0))</f>
        <v>0</v>
      </c>
      <c r="E51" s="1">
        <f>IF(OR(G22="netaikoma",G22=""),0,IF(G22&lt;&gt;F42,1,0))</f>
        <v>0</v>
      </c>
    </row>
    <row r="52" spans="4:5" s="1" customFormat="1" hidden="1" x14ac:dyDescent="0.2">
      <c r="D52" s="1">
        <f>IF(OR(F23="Netaikoma",F23=""),0,IF(F23&lt;&gt;D43,1,0))</f>
        <v>0</v>
      </c>
      <c r="E52" s="1">
        <f>IF(OR(G23="netaikoma",G23=""),0,IF(G23&lt;&gt;F43,1,0))</f>
        <v>0</v>
      </c>
    </row>
    <row r="53" spans="4:5" s="1" customFormat="1" hidden="1" x14ac:dyDescent="0.2">
      <c r="D53" s="1">
        <f>IF(OR(F24="Netaikoma",F24=""),0,IF(F24&lt;&gt;D44,1,0))</f>
        <v>0</v>
      </c>
      <c r="E53" s="1">
        <f>IF(OR(G24="netaikoma",G24=""),0,IF(G24&lt;&gt;F44,1,0))</f>
        <v>0</v>
      </c>
    </row>
    <row r="54" spans="4:5" s="1" customFormat="1" hidden="1" x14ac:dyDescent="0.2">
      <c r="D54" s="1">
        <f>IF(OR(F25="Netaikoma",F25=""),0,IF(F25&lt;&gt;D45,1,0))</f>
        <v>0</v>
      </c>
      <c r="E54" s="1">
        <f>IF(OR(G25="netaikoma",G25=""),0,IF(G25&lt;&gt;F45,1,0))</f>
        <v>0</v>
      </c>
    </row>
    <row r="55" spans="4:5" s="1" customFormat="1" hidden="1" x14ac:dyDescent="0.2">
      <c r="D55" s="1">
        <f>IF(OR(F26="Netaikoma",F26=""),0,IF(F26&lt;&gt;D46,1,0))</f>
        <v>0</v>
      </c>
      <c r="E55" s="1">
        <f>IF(OR(G26="netaikoma",G26=""),0,IF(G26&lt;&gt;F46,1,0))</f>
        <v>0</v>
      </c>
    </row>
    <row r="56" spans="4:5" s="1" customFormat="1" hidden="1" x14ac:dyDescent="0.2">
      <c r="D56" s="1">
        <f>IF(OR(F27="Netaikoma",F27=""),0,IF(F27&lt;&gt;D47,1,0))</f>
        <v>0</v>
      </c>
      <c r="E56" s="1">
        <f>IF(OR(G27="netaikoma",G27=""),0,IF(G27&lt;&gt;F47,1,0))</f>
        <v>0</v>
      </c>
    </row>
    <row r="57" spans="4:5" s="1" customFormat="1" hidden="1" x14ac:dyDescent="0.2">
      <c r="D57" s="1">
        <f>IF(OR(F28="Netaikoma",F28=""),0,IF(F28&lt;&gt;D48,1,0))</f>
        <v>0</v>
      </c>
      <c r="E57" s="1">
        <f>IF(OR(G28="netaikoma",G28=""),0,IF(G28&lt;&gt;F48,1,0))</f>
        <v>0</v>
      </c>
    </row>
    <row r="58" spans="4:5" s="1" customFormat="1" hidden="1" x14ac:dyDescent="0.2"/>
    <row r="59" spans="4:5" s="1" customFormat="1" x14ac:dyDescent="0.2"/>
    <row r="60" spans="4:5" s="1" customFormat="1" x14ac:dyDescent="0.2"/>
    <row r="61" spans="4:5" s="1" customFormat="1" x14ac:dyDescent="0.2"/>
    <row r="62" spans="4:5" s="1" customFormat="1" x14ac:dyDescent="0.2"/>
    <row r="63" spans="4:5" s="1" customFormat="1" x14ac:dyDescent="0.2"/>
    <row r="64" spans="4:5" s="1" customFormat="1" x14ac:dyDescent="0.2"/>
    <row r="65" s="1" customFormat="1" x14ac:dyDescent="0.2"/>
    <row r="66" s="1" customFormat="1" x14ac:dyDescent="0.2"/>
  </sheetData>
  <sheetProtection selectLockedCells="1"/>
  <mergeCells count="13">
    <mergeCell ref="A7:J7"/>
    <mergeCell ref="A34:B34"/>
    <mergeCell ref="H34:I34"/>
    <mergeCell ref="A27:H27"/>
    <mergeCell ref="A28:H28"/>
    <mergeCell ref="A14:C14"/>
    <mergeCell ref="A15:C15"/>
    <mergeCell ref="D15:J15"/>
    <mergeCell ref="A17:J17"/>
    <mergeCell ref="A30:J30"/>
    <mergeCell ref="A31:J31"/>
    <mergeCell ref="D14:J14"/>
    <mergeCell ref="A13:H13"/>
  </mergeCells>
  <conditionalFormatting sqref="A27">
    <cfRule type="expression" dxfId="2" priority="12">
      <formula>$A$27&lt;&gt;""</formula>
    </cfRule>
  </conditionalFormatting>
  <conditionalFormatting sqref="F20:F26">
    <cfRule type="expression" dxfId="1" priority="15">
      <formula>$D49&gt;0</formula>
    </cfRule>
  </conditionalFormatting>
  <conditionalFormatting sqref="G20:G26">
    <cfRule type="expression" dxfId="0" priority="16">
      <formula>$E49&gt;0</formula>
    </cfRule>
  </conditionalFormatting>
  <dataValidations count="8">
    <dataValidation type="whole" allowBlank="1" showInputMessage="1" showErrorMessage="1" errorTitle="Klaida" error="Įvesta netinkama reikšmė." sqref="E20:E26" xr:uid="{00000000-0002-0000-0200-000002000000}">
      <formula1>1</formula1>
      <formula2>1000</formula2>
    </dataValidation>
    <dataValidation type="list" allowBlank="1" showInputMessage="1" showErrorMessage="1" sqref="F9" xr:uid="{596282E3-18B2-4945-A5A9-C0A363557104}">
      <formula1>"sausio,vasario,kovo,balandžio,gegužės,birželio,liepos,rugpjūčio,rugsėjo,spalio,lapkričio,gruodžio"</formula1>
    </dataValidation>
    <dataValidation type="list" allowBlank="1" showInputMessage="1" showErrorMessage="1" sqref="D9" xr:uid="{B60EBEFE-DA2B-4A7D-940F-303C82E1EE62}">
      <formula1>"2017,2018,2019,2020,2021,2022"</formula1>
    </dataValidation>
    <dataValidation type="date" allowBlank="1" showInputMessage="1" showErrorMessage="1" errorTitle="Klaida!" error="Įveskite datą formatu YYYY-MM-DD" sqref="A11 F12" xr:uid="{3FFA15A9-374F-43E4-9FA7-25F580171345}">
      <formula1>42005</formula1>
      <formula2>45291</formula2>
    </dataValidation>
    <dataValidation type="list" allowBlank="1" showInputMessage="1" showErrorMessage="1" sqref="G20:G26" xr:uid="{00000000-0002-0000-0200-000000000000}">
      <formula1>IF(F40="na",G40,$F40:$G40)</formula1>
    </dataValidation>
    <dataValidation type="list" allowBlank="1" showInputMessage="1" showErrorMessage="1" errorTitle="Klaida!" error="Netinkama reikšmė arba neužpildyti renginio duomenys." sqref="F20:F26" xr:uid="{00000000-0002-0000-0200-000001000000}">
      <formula1>IF(D40="na",E40,$D40:$E40)</formula1>
    </dataValidation>
    <dataValidation type="list" allowBlank="1" showInputMessage="1" showErrorMessage="1" sqref="I20:I26" xr:uid="{00000000-0002-0000-0200-000004000000}">
      <formula1>IF(OR(C20="4 val.",C40=""),$I$41,$I$40:$I$41)</formula1>
    </dataValidation>
    <dataValidation type="list" allowBlank="1" showInputMessage="1" showErrorMessage="1" promptTitle="Informacija" prompt="Pasirinkite vienos arba dviejų kavos pertraukėlių įkainį asmeniui. Jei kavos pertraukėlės nedeklaruojamos - rinkitės &quot;Netaikoma&quot;" sqref="H20:H26" xr:uid="{45B0802C-9300-4229-B091-19A622E0D4B4}">
      <formula1>IF(C40="",$G$44,IF(C20="4 val.",$H$41:$H$42,$H$42:$H$44))</formula1>
    </dataValidation>
  </dataValidations>
  <pageMargins left="0.23622047244094491" right="0.23622047244094491" top="0.23622047244094491" bottom="0.35433070866141736" header="0.19685039370078741" footer="0.23622047244094491"/>
  <pageSetup paperSize="9" scale="83" orientation="landscape" r:id="rId1"/>
  <headerFooter alignWithMargins="0"/>
  <colBreaks count="1" manualBreakCount="1">
    <brk id="11" max="37"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6000000}">
          <x14:formula1>
            <xm:f>'Fiksuotieji įkainiai'!$F$3:$F$4</xm:f>
          </x14:formula1>
          <xm:sqref>C20:C26</xm:sqref>
        </x14:dataValidation>
        <x14:dataValidation type="list" allowBlank="1" showInputMessage="1" showErrorMessage="1" xr:uid="{00000000-0002-0000-0200-000007000000}">
          <x14:formula1>
            <xm:f>'Fiksuotieji įkainiai'!$G$3:$G$4</xm:f>
          </x14:formula1>
          <xm:sqref>D20:D26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35"/>
  <sheetViews>
    <sheetView showWhiteSpace="0" zoomScale="80" zoomScaleNormal="80" workbookViewId="0">
      <selection activeCell="O26" sqref="O26"/>
    </sheetView>
  </sheetViews>
  <sheetFormatPr defaultColWidth="9.33203125" defaultRowHeight="12" x14ac:dyDescent="0.2"/>
  <cols>
    <col min="1" max="1" width="51.83203125" style="4" customWidth="1"/>
    <col min="2" max="2" width="33.5" style="4" customWidth="1"/>
    <col min="3" max="3" width="21.83203125" style="4" customWidth="1"/>
    <col min="4" max="4" width="20.1640625" style="4" customWidth="1"/>
    <col min="5" max="5" width="9.33203125" style="4"/>
    <col min="6" max="6" width="9.33203125" style="4" hidden="1" customWidth="1"/>
    <col min="7" max="7" width="23.83203125" style="4" hidden="1" customWidth="1"/>
    <col min="8" max="16384" width="9.33203125" style="4"/>
  </cols>
  <sheetData>
    <row r="1" spans="1:7" ht="15.75" x14ac:dyDescent="0.25">
      <c r="A1" s="15" t="s">
        <v>24</v>
      </c>
    </row>
    <row r="2" spans="1:7" ht="38.25" x14ac:dyDescent="0.2">
      <c r="A2" s="24" t="s">
        <v>13</v>
      </c>
      <c r="B2" s="24" t="s">
        <v>14</v>
      </c>
      <c r="C2" s="24" t="s">
        <v>15</v>
      </c>
      <c r="D2" s="25" t="s">
        <v>16</v>
      </c>
      <c r="F2" s="9" t="s">
        <v>10</v>
      </c>
      <c r="G2" s="9" t="s">
        <v>30</v>
      </c>
    </row>
    <row r="3" spans="1:7" ht="12.75" x14ac:dyDescent="0.2">
      <c r="A3" s="51">
        <v>1</v>
      </c>
      <c r="B3" s="51">
        <v>2</v>
      </c>
      <c r="C3" s="51">
        <v>3</v>
      </c>
      <c r="D3" s="51">
        <v>4</v>
      </c>
      <c r="F3" s="10" t="s">
        <v>27</v>
      </c>
      <c r="G3" s="10" t="s">
        <v>31</v>
      </c>
    </row>
    <row r="4" spans="1:7" ht="13.5" x14ac:dyDescent="0.2">
      <c r="A4" s="26" t="s">
        <v>17</v>
      </c>
      <c r="B4" s="26" t="s">
        <v>38</v>
      </c>
      <c r="C4" s="52">
        <v>448</v>
      </c>
      <c r="D4" s="52">
        <v>542.08000000000004</v>
      </c>
      <c r="F4" s="10" t="s">
        <v>28</v>
      </c>
      <c r="G4" s="10" t="s">
        <v>32</v>
      </c>
    </row>
    <row r="5" spans="1:7" ht="13.5" x14ac:dyDescent="0.2">
      <c r="A5" s="26" t="s">
        <v>17</v>
      </c>
      <c r="B5" s="26" t="s">
        <v>39</v>
      </c>
      <c r="C5" s="52">
        <v>533.4</v>
      </c>
      <c r="D5" s="52">
        <v>645.41</v>
      </c>
    </row>
    <row r="6" spans="1:7" ht="13.5" x14ac:dyDescent="0.2">
      <c r="A6" s="26" t="s">
        <v>17</v>
      </c>
      <c r="B6" s="26" t="s">
        <v>18</v>
      </c>
      <c r="C6" s="52">
        <v>746.7</v>
      </c>
      <c r="D6" s="52">
        <v>903.51</v>
      </c>
    </row>
    <row r="7" spans="1:7" ht="13.5" x14ac:dyDescent="0.2">
      <c r="A7" s="26" t="s">
        <v>17</v>
      </c>
      <c r="B7" s="26" t="s">
        <v>19</v>
      </c>
      <c r="C7" s="52">
        <v>848.1</v>
      </c>
      <c r="D7" s="52">
        <v>1026.2</v>
      </c>
    </row>
    <row r="8" spans="1:7" ht="13.5" x14ac:dyDescent="0.2">
      <c r="A8" s="26" t="s">
        <v>20</v>
      </c>
      <c r="B8" s="26" t="s">
        <v>38</v>
      </c>
      <c r="C8" s="52">
        <v>725.4</v>
      </c>
      <c r="D8" s="52">
        <v>877.73</v>
      </c>
    </row>
    <row r="9" spans="1:7" ht="13.5" x14ac:dyDescent="0.2">
      <c r="A9" s="26" t="s">
        <v>20</v>
      </c>
      <c r="B9" s="26" t="s">
        <v>39</v>
      </c>
      <c r="C9" s="52">
        <v>853.4</v>
      </c>
      <c r="D9" s="52">
        <v>1032.6099999999999</v>
      </c>
    </row>
    <row r="10" spans="1:7" ht="13.5" x14ac:dyDescent="0.2">
      <c r="A10" s="26" t="s">
        <v>20</v>
      </c>
      <c r="B10" s="26" t="s">
        <v>18</v>
      </c>
      <c r="C10" s="52">
        <v>1202.8</v>
      </c>
      <c r="D10" s="52">
        <v>1455.39</v>
      </c>
    </row>
    <row r="11" spans="1:7" ht="13.5" x14ac:dyDescent="0.2">
      <c r="A11" s="26" t="s">
        <v>20</v>
      </c>
      <c r="B11" s="26" t="s">
        <v>19</v>
      </c>
      <c r="C11" s="52">
        <v>1274.8</v>
      </c>
      <c r="D11" s="52">
        <v>1542.51</v>
      </c>
    </row>
    <row r="12" spans="1:7" ht="13.5" x14ac:dyDescent="0.2">
      <c r="A12" s="26" t="s">
        <v>21</v>
      </c>
      <c r="B12" s="26" t="s">
        <v>38</v>
      </c>
      <c r="C12" s="52">
        <v>469.4</v>
      </c>
      <c r="D12" s="52">
        <v>567.97</v>
      </c>
    </row>
    <row r="13" spans="1:7" ht="13.5" x14ac:dyDescent="0.2">
      <c r="A13" s="26" t="s">
        <v>21</v>
      </c>
      <c r="B13" s="26" t="s">
        <v>39</v>
      </c>
      <c r="C13" s="52">
        <v>640.1</v>
      </c>
      <c r="D13" s="52">
        <v>774.52</v>
      </c>
    </row>
    <row r="14" spans="1:7" ht="13.5" x14ac:dyDescent="0.2">
      <c r="A14" s="26" t="s">
        <v>21</v>
      </c>
      <c r="B14" s="26" t="s">
        <v>18</v>
      </c>
      <c r="C14" s="52">
        <v>829.4</v>
      </c>
      <c r="D14" s="52">
        <v>1003.57</v>
      </c>
    </row>
    <row r="15" spans="1:7" ht="13.5" x14ac:dyDescent="0.2">
      <c r="A15" s="26" t="s">
        <v>21</v>
      </c>
      <c r="B15" s="26" t="s">
        <v>19</v>
      </c>
      <c r="C15" s="52">
        <v>848.1</v>
      </c>
      <c r="D15" s="52">
        <v>1026.2</v>
      </c>
    </row>
    <row r="16" spans="1:7" ht="13.5" x14ac:dyDescent="0.2">
      <c r="A16" s="26" t="s">
        <v>22</v>
      </c>
      <c r="B16" s="26" t="s">
        <v>38</v>
      </c>
      <c r="C16" s="52">
        <v>792.1</v>
      </c>
      <c r="D16" s="52">
        <v>958.44</v>
      </c>
    </row>
    <row r="17" spans="1:4" ht="13.5" x14ac:dyDescent="0.2">
      <c r="A17" s="26" t="s">
        <v>22</v>
      </c>
      <c r="B17" s="26" t="s">
        <v>39</v>
      </c>
      <c r="C17" s="52">
        <v>1066.8</v>
      </c>
      <c r="D17" s="52">
        <v>1290.83</v>
      </c>
    </row>
    <row r="18" spans="1:4" ht="13.5" x14ac:dyDescent="0.2">
      <c r="A18" s="26" t="s">
        <v>22</v>
      </c>
      <c r="B18" s="26" t="s">
        <v>18</v>
      </c>
      <c r="C18" s="52">
        <v>1280.0999999999999</v>
      </c>
      <c r="D18" s="52">
        <v>1548.92</v>
      </c>
    </row>
    <row r="19" spans="1:4" ht="13.5" x14ac:dyDescent="0.2">
      <c r="A19" s="26" t="s">
        <v>22</v>
      </c>
      <c r="B19" s="26" t="s">
        <v>19</v>
      </c>
      <c r="C19" s="52">
        <v>1288.7</v>
      </c>
      <c r="D19" s="52">
        <v>1559.33</v>
      </c>
    </row>
    <row r="21" spans="1:4" ht="15.75" x14ac:dyDescent="0.25">
      <c r="A21" s="15" t="s">
        <v>48</v>
      </c>
    </row>
    <row r="22" spans="1:4" ht="12.75" x14ac:dyDescent="0.2">
      <c r="A22" s="28" t="s">
        <v>23</v>
      </c>
      <c r="B22" s="29" t="s">
        <v>2</v>
      </c>
      <c r="C22" s="28" t="s">
        <v>3</v>
      </c>
    </row>
    <row r="23" spans="1:4" ht="13.5" x14ac:dyDescent="0.2">
      <c r="A23" s="30" t="s">
        <v>40</v>
      </c>
      <c r="B23" s="27">
        <v>66.06</v>
      </c>
      <c r="C23" s="27">
        <v>79.930000000000007</v>
      </c>
    </row>
    <row r="24" spans="1:4" ht="13.5" x14ac:dyDescent="0.2">
      <c r="A24" s="30" t="s">
        <v>41</v>
      </c>
      <c r="B24" s="27">
        <v>75.05</v>
      </c>
      <c r="C24" s="27">
        <v>90.81</v>
      </c>
    </row>
    <row r="25" spans="1:4" ht="13.5" x14ac:dyDescent="0.2">
      <c r="A25" s="30" t="s">
        <v>42</v>
      </c>
      <c r="B25" s="27">
        <v>99.17</v>
      </c>
      <c r="C25" s="27">
        <v>120</v>
      </c>
    </row>
    <row r="26" spans="1:4" ht="13.5" x14ac:dyDescent="0.2">
      <c r="A26" s="30" t="s">
        <v>43</v>
      </c>
      <c r="B26" s="27">
        <v>162.86000000000001</v>
      </c>
      <c r="C26" s="27">
        <v>197.06</v>
      </c>
    </row>
    <row r="27" spans="1:4" ht="13.5" x14ac:dyDescent="0.2">
      <c r="A27" s="30" t="s">
        <v>44</v>
      </c>
      <c r="B27" s="27">
        <v>99.08</v>
      </c>
      <c r="C27" s="27">
        <v>119.89</v>
      </c>
    </row>
    <row r="28" spans="1:4" ht="13.5" x14ac:dyDescent="0.2">
      <c r="A28" s="30" t="s">
        <v>45</v>
      </c>
      <c r="B28" s="27">
        <v>118.6</v>
      </c>
      <c r="C28" s="27">
        <v>143.51</v>
      </c>
    </row>
    <row r="29" spans="1:4" ht="13.5" x14ac:dyDescent="0.2">
      <c r="A29" s="30" t="s">
        <v>46</v>
      </c>
      <c r="B29" s="27">
        <v>148</v>
      </c>
      <c r="C29" s="27">
        <v>179.08</v>
      </c>
    </row>
    <row r="30" spans="1:4" ht="13.5" x14ac:dyDescent="0.2">
      <c r="A30" s="30" t="s">
        <v>47</v>
      </c>
      <c r="B30" s="27">
        <v>235.54</v>
      </c>
      <c r="C30" s="27">
        <v>285</v>
      </c>
    </row>
    <row r="32" spans="1:4" ht="15.75" x14ac:dyDescent="0.25">
      <c r="A32" s="15" t="s">
        <v>25</v>
      </c>
    </row>
    <row r="33" spans="1:3" ht="14.25" x14ac:dyDescent="0.2">
      <c r="A33" s="31" t="s">
        <v>1</v>
      </c>
      <c r="B33" s="32" t="s">
        <v>2</v>
      </c>
      <c r="C33" s="33" t="s">
        <v>3</v>
      </c>
    </row>
    <row r="34" spans="1:3" ht="15" x14ac:dyDescent="0.2">
      <c r="A34" s="34" t="s">
        <v>4</v>
      </c>
      <c r="B34" s="35">
        <v>2.15</v>
      </c>
      <c r="C34" s="36">
        <v>2.6</v>
      </c>
    </row>
    <row r="35" spans="1:3" ht="15" x14ac:dyDescent="0.2">
      <c r="A35" s="34" t="s">
        <v>5</v>
      </c>
      <c r="B35" s="35">
        <v>6.5</v>
      </c>
      <c r="C35" s="36">
        <v>7.87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Pažyma kai PVM tinkamas</vt:lpstr>
      <vt:lpstr>Pažyma kai PVM netinkamas</vt:lpstr>
      <vt:lpstr>Pavyzdys</vt:lpstr>
      <vt:lpstr>Fiksuotieji įkainiai</vt:lpstr>
      <vt:lpstr>Pavyzdys!_ftn1</vt:lpstr>
      <vt:lpstr>'Pažyma kai PVM netinkamas'!_ftn1</vt:lpstr>
      <vt:lpstr>Pavyzdys!_ftnref1</vt:lpstr>
      <vt:lpstr>'Pažyma kai PVM netinkamas'!_ftnref1</vt:lpstr>
      <vt:lpstr>'Fiksuotieji įkainiai'!Print_Area</vt:lpstr>
      <vt:lpstr>Pavyzdys!Print_Area</vt:lpstr>
      <vt:lpstr>'Pažyma kai PVM netinkamas'!Print_Area</vt:lpstr>
      <vt:lpstr>'Pažyma kai PVM tinkamas'!Print_Area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Laura Girlevičienė</cp:lastModifiedBy>
  <cp:lastPrinted>2017-09-07T05:06:07Z</cp:lastPrinted>
  <dcterms:created xsi:type="dcterms:W3CDTF">2015-11-19T13:09:21Z</dcterms:created>
  <dcterms:modified xsi:type="dcterms:W3CDTF">2017-09-07T06:29:55Z</dcterms:modified>
</cp:coreProperties>
</file>