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8\"/>
    </mc:Choice>
  </mc:AlternateContent>
  <xr:revisionPtr revIDLastSave="0" documentId="8_{670C157F-3BF6-4F73-9E07-953FA9FBDB30}" xr6:coauthVersionLast="45" xr6:coauthVersionMax="45" xr10:uidLastSave="{00000000-0000-0000-0000-000000000000}"/>
  <bookViews>
    <workbookView xWindow="28680" yWindow="-120" windowWidth="25440" windowHeight="15390" xr2:uid="{00000000-000D-0000-FFFF-FFFF00000000}"/>
  </bookViews>
  <sheets>
    <sheet name="2019-09" sheetId="1" r:id="rId1"/>
  </sheets>
  <definedNames>
    <definedName name="_xlnm.Print_Area" localSheetId="0">'2019-09'!$A$1:$O$37</definedName>
    <definedName name="_xlnm.Print_Titles" localSheetId="0">'2019-09'!$15:$15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K31" i="1" l="1"/>
  <c r="J31" i="1"/>
  <c r="I31" i="1"/>
  <c r="H31" i="1" l="1"/>
  <c r="G30" i="1" l="1"/>
  <c r="G29" i="1" l="1"/>
  <c r="L31" i="1" l="1"/>
  <c r="M31" i="1"/>
  <c r="G21" i="1"/>
  <c r="G28" i="1" l="1"/>
  <c r="G27" i="1" l="1"/>
  <c r="G18" i="1" l="1"/>
  <c r="G23" i="1"/>
  <c r="G24" i="1"/>
  <c r="G25" i="1"/>
  <c r="G26" i="1"/>
  <c r="G31" i="1" l="1"/>
</calcChain>
</file>

<file path=xl/sharedStrings.xml><?xml version="1.0" encoding="utf-8"?>
<sst xmlns="http://schemas.openxmlformats.org/spreadsheetml/2006/main" count="99" uniqueCount="63">
  <si>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</si>
  <si>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</si>
  <si>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</si>
  <si>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</si>
  <si>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</si>
  <si>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</si>
  <si>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</si>
  <si>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</si>
  <si>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</si>
  <si>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</si>
  <si>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</si>
  <si>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</si>
  <si>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</si>
  <si>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</si>
  <si>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</si>
  <si>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</si>
  <si>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</si>
  <si>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</si>
  <si>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</si>
  <si>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</si>
  <si>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</si>
  <si>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Lietuvos automobilių kelių direkcija prie Susisiekimo ministerijos</t>
  </si>
  <si>
    <t>Lentvario geležinkelio pervažos rekonstrukcija</t>
  </si>
  <si>
    <t>Viaduko virš geležinkelio Mažeikių m. Algirdo g. įrengimas</t>
  </si>
  <si>
    <t>Tunelinio viaduko po geležinkeliu Plungės m. Dariaus ir Girėno g. įrengimas</t>
  </si>
  <si>
    <t>Mažeikių rajono savivaldybės administracija</t>
  </si>
  <si>
    <t>Pėsčiųjų viaduko per geležinkelį Mažeikiuose statyba</t>
  </si>
  <si>
    <t>Marijampolės savivaldybės administracija</t>
  </si>
  <si>
    <t>Dviejų lygių sankirtų su geležinkeliu Marijampolės miesto Gedimino ir Aušros gatvėse rekonstrukcija</t>
  </si>
  <si>
    <t>PATVIRTINTA</t>
  </si>
  <si>
    <t>Lietuvos Respublikos susisiekimo ministro</t>
  </si>
  <si>
    <t>1.</t>
  </si>
  <si>
    <t>2.</t>
  </si>
  <si>
    <t>3.</t>
  </si>
  <si>
    <t>4.</t>
  </si>
  <si>
    <t>5.</t>
  </si>
  <si>
    <t>_____________________________________________________________________________</t>
  </si>
  <si>
    <t xml:space="preserve">6. </t>
  </si>
  <si>
    <t>Lazdijų rajono savivaldybės administracija</t>
  </si>
  <si>
    <t>Pėsčiųjų viaduko Šeštokuose įrengimas</t>
  </si>
  <si>
    <t>IŠ EUROPOS SĄJUNGOS STRUKTŪRINIŲ FONDŲ LĖŠŲ SIŪLOMŲ BENDRAI FINANSUOTI VALSTYBĖS PROJEKTŲ SĄRAŠAS NR. 1</t>
  </si>
  <si>
    <t>06.2.1-TID-V-508 ,,VIENO LYGIO EISMO SANKIRTŲ ELIMINAVIMAS“</t>
  </si>
  <si>
    <t xml:space="preserve">2014–2020 METŲ EUROPOS SĄJUNGOS FONDŲ INVESTICIJŲ VEIKSMŲ PROGRAMOS ĮGYVENDINIMO PRIEMONĖS </t>
  </si>
  <si>
    <t xml:space="preserve">7. </t>
  </si>
  <si>
    <t>Vilniaus miesto savivaldybės administracija</t>
  </si>
  <si>
    <t>Pėsčiųjų tunelio po geležinkeliu įrengimas Vilniaus miesto Iešmininkų gatvėje</t>
  </si>
  <si>
    <t xml:space="preserve">Viešieji pirkimai rangos darbams atlikti  – iki 2018 m. kovo mėn. </t>
  </si>
  <si>
    <t>1. Viešieji pirkimai rangos darbams atlikti  – iki 2019 m. kovo mėn.</t>
  </si>
  <si>
    <t>Požeminės perėjos įrengimas Vilniaus miesto Zuikių gatvėje</t>
  </si>
  <si>
    <t>8.</t>
  </si>
  <si>
    <t>1. Statinio projektas - iki 2019 m. gegužės mėn.                                      2. Statybą leidžiantis dokumentas - iki 2019 m. gegužės mėn.                        3. Viešieji rangos darbų pirkimai -  2019 m. lapkričio mėn. - 2020 m. kovo mėn. pabaigos.</t>
  </si>
  <si>
    <t>9.</t>
  </si>
  <si>
    <t>Geležinkelių transporto eismo saugos priemonių (signalizacijos įrenginių ir saugos sistemų) modernizavimas ir diegimas Valčiūnų geležinkelio stotyje</t>
  </si>
  <si>
    <t>Projektas turi atitikti parengtumo reikalavimus, nurodytus priemonės 06.2.1-TID-V-508 „Vieno lygio eismo sankirtų eliminavimas“ projektų finansavimo sąlygų aprašo Nr. 1, patvirtinto LR susisiekimo ministro 2015 m. rugpjūčio 26 d. įsakymu Nr. 3-365(1.5 E), 22 punkte.</t>
  </si>
  <si>
    <t>10.</t>
  </si>
  <si>
    <t>Eismo saugos priemonių įrengimas geležinkelio linijoje Vilnius-Klaipėda</t>
  </si>
  <si>
    <t>11.</t>
  </si>
  <si>
    <t>12.</t>
  </si>
  <si>
    <t>Pėsčiųjų viaduko rekonstrukcija Aukštuosiuose Paneriuose</t>
  </si>
  <si>
    <t>Vieno lygio sankirtų eliminavimas</t>
  </si>
  <si>
    <t>AB „Lietuvos geležinkelių infrastruktūra“</t>
  </si>
  <si>
    <t>1. Techninės užduoties patvirtinimas – iki 2017 m. rugsėjo mėn.
2. Viešieji pirkimai statinio projektui parengti – iki 2018 m. sausio mėn.
3. Statinio projektas – iki 2020 m. sausio 31 d.
4. Statinio projekto ekspertizė – iki 2020 m. vasario 28 d.
5. Partnerystės sutartis – iki 2020 m. balandžio 30 d.
6. Poveikio aplinkai vertinimas, įskaitant ,,Natura 2000“ (jeigu reikia), – iki 2020 m. balandžio 30 d.
7. Statybą leidžiantis dokumentas  – iki 2020 m. kovo 31 d.
8. Viešieji rangos darbų pirkimai – iki 2020 m. rugpjūčio 21 d.</t>
  </si>
  <si>
    <t>2015 m. gruodžio 4 d. įsakymu Nr. 3-489 
(Lietuvos Respublikos susisiekimo ministro 
20   m.               d. įsakymo Nr.           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</si>
</sst>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5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vertical="center" wrapText="1"/>
    </xf>
    <xf numFmtId="0" fontId="3" fillId="0" borderId="1" xfId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horizontal="left" vertical="top" wrapText="1"/>
    </xf>
    <xf numFmtId="4" fontId="5" fillId="0" borderId="1" xfId="1" applyNumberFormat="1" applyFont="1" applyFill="1" applyBorder="1" applyAlignment="1">
      <alignment horizontal="center" vertical="top" wrapText="1"/>
    </xf>
    <xf numFmtId="0" fontId="3" fillId="2" borderId="8" xfId="1" applyFont="1" applyFill="1" applyBorder="1" applyAlignment="1">
      <alignment horizontal="center" vertical="center" wrapText="1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0" xfId="1" applyNumberFormat="1" applyFont="1" applyBorder="1" applyAlignment="1">
      <alignment horizontal="center" vertical="top" wrapText="1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3" fillId="0" borderId="8" xfId="1" applyFont="1" applyFill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left" vertical="center" wrapText="1"/>
    </xf>
    <xf numFmtId="0" fontId="3" fillId="0" borderId="8" xfId="1" applyFont="1" applyFill="1" applyBorder="1" applyAlignment="1" applyProtection="1">
      <alignment horizontal="center" vertical="center" wrapText="1"/>
      <protection locked="0"/>
    </xf>
    <xf numFmtId="0" fontId="3" fillId="0" borderId="10" xfId="1" applyFont="1" applyFill="1" applyBorder="1" applyAlignment="1" applyProtection="1">
      <alignment horizontal="center" vertical="center" wrapText="1"/>
      <protection locked="0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4" fontId="3" fillId="3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1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0" xfId="1" applyFont="1" applyAlignment="1">
      <alignment horizontal="right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14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4" fontId="3" fillId="0" borderId="15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4" fontId="3" fillId="0" borderId="10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"/>
  <sheetViews>
    <sheetView tabSelected="1" view="pageBreakPreview" topLeftCell="A16" zoomScale="85" zoomScaleNormal="70" zoomScaleSheetLayoutView="85" workbookViewId="0">
      <selection activeCell="N10" sqref="N10:N14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8.140625" style="3" customWidth="1"/>
    <col min="4" max="4" width="20" style="3" customWidth="1"/>
    <col min="5" max="5" width="14" style="3" customWidth="1"/>
    <col min="6" max="6" width="12.5703125" style="3" customWidth="1"/>
    <col min="7" max="7" width="18.140625" style="3" customWidth="1"/>
    <col min="8" max="8" width="16.5703125" style="3" customWidth="1"/>
    <col min="9" max="9" width="13.140625" style="3" customWidth="1"/>
    <col min="10" max="10" width="18.5703125" style="3" customWidth="1"/>
    <col min="11" max="11" width="15.140625" style="3" customWidth="1"/>
    <col min="12" max="12" width="9.7109375" style="3" customWidth="1"/>
    <col min="13" max="13" width="15.140625" style="3" bestFit="1" customWidth="1"/>
    <col min="14" max="14" width="17.7109375" style="3" customWidth="1"/>
    <col min="15" max="15" width="35" style="3" customWidth="1"/>
    <col min="16" max="16" width="9.140625" style="14"/>
    <col min="17" max="18" width="9.140625" style="3"/>
    <col min="19" max="19" width="78.7109375" style="29" customWidth="1"/>
    <col min="20" max="16384" width="9.140625" style="3"/>
  </cols>
  <sheetData>
    <row r="1" spans="1:19" s="19" customFormat="1" ht="15" x14ac:dyDescent="0.25">
      <c r="A1" s="17"/>
      <c r="B1" s="17"/>
      <c r="C1" s="18"/>
      <c r="D1" s="18"/>
      <c r="H1" s="18"/>
      <c r="I1" s="18"/>
      <c r="J1" s="18"/>
      <c r="N1" s="38" t="s">
        <v>29</v>
      </c>
      <c r="O1" s="39"/>
      <c r="P1" s="21"/>
      <c r="S1" s="64"/>
    </row>
    <row r="2" spans="1:19" s="19" customFormat="1" ht="15" x14ac:dyDescent="0.25">
      <c r="A2" s="17"/>
      <c r="B2" s="17"/>
      <c r="C2" s="18"/>
      <c r="D2" s="18"/>
      <c r="H2" s="18"/>
      <c r="I2" s="18"/>
      <c r="J2" s="18"/>
      <c r="N2" s="38" t="s">
        <v>30</v>
      </c>
      <c r="O2" s="21"/>
      <c r="P2" s="21"/>
      <c r="S2" s="64"/>
    </row>
    <row r="3" spans="1:19" s="19" customFormat="1" ht="49.5" customHeight="1" x14ac:dyDescent="0.25">
      <c r="A3" s="17"/>
      <c r="B3" s="17"/>
      <c r="C3" s="18"/>
      <c r="D3" s="18"/>
      <c r="H3" s="18"/>
      <c r="I3" s="18"/>
      <c r="J3" s="18"/>
      <c r="N3" s="65" t="s">
        <v>62</v>
      </c>
      <c r="O3" s="66"/>
      <c r="P3" s="20"/>
      <c r="S3" s="64"/>
    </row>
    <row r="4" spans="1:19" s="19" customFormat="1" ht="43.5" customHeight="1" x14ac:dyDescent="0.25">
      <c r="A4" s="17"/>
      <c r="B4" s="17"/>
      <c r="C4" s="18"/>
      <c r="D4" s="18"/>
      <c r="H4" s="18"/>
      <c r="I4" s="18"/>
      <c r="J4" s="18"/>
      <c r="N4" s="27"/>
      <c r="O4" s="26"/>
      <c r="P4" s="20"/>
    </row>
    <row r="5" spans="1:19" ht="19.5" customHeight="1" x14ac:dyDescent="0.25">
      <c r="B5" s="69" t="s">
        <v>42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9" ht="19.5" customHeight="1" x14ac:dyDescent="0.25">
      <c r="B6" s="69" t="s">
        <v>41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19" ht="19.5" customHeight="1" x14ac:dyDescent="0.25">
      <c r="B7" s="69" t="s">
        <v>40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</row>
    <row r="8" spans="1:19" ht="11.25" customHeight="1" x14ac:dyDescent="0.25">
      <c r="B8" s="7"/>
      <c r="C8" s="7"/>
      <c r="D8" s="7"/>
      <c r="E8" s="7"/>
      <c r="F8" s="7"/>
      <c r="G8" s="7"/>
      <c r="H8" s="67"/>
      <c r="I8" s="67"/>
      <c r="J8" s="67"/>
      <c r="K8" s="67"/>
      <c r="L8" s="67"/>
      <c r="M8" s="67"/>
      <c r="N8" s="7"/>
      <c r="O8" s="8"/>
    </row>
    <row r="9" spans="1:19" ht="21.75" customHeight="1" x14ac:dyDescent="0.25">
      <c r="B9" s="1"/>
      <c r="C9" s="1"/>
      <c r="D9" s="1"/>
      <c r="E9" s="1"/>
      <c r="F9" s="1"/>
      <c r="G9" s="9"/>
      <c r="H9" s="9"/>
      <c r="I9" s="9"/>
      <c r="J9" s="9"/>
      <c r="K9" s="1"/>
      <c r="L9" s="1"/>
      <c r="M9" s="1"/>
      <c r="N9" s="1"/>
      <c r="O9" s="1"/>
    </row>
    <row r="10" spans="1:19" ht="15" customHeight="1" x14ac:dyDescent="0.25">
      <c r="B10" s="68" t="s">
        <v>0</v>
      </c>
      <c r="C10" s="68" t="s">
        <v>8</v>
      </c>
      <c r="D10" s="68" t="s">
        <v>20</v>
      </c>
      <c r="E10" s="54" t="s">
        <v>3</v>
      </c>
      <c r="F10" s="74" t="s">
        <v>4</v>
      </c>
      <c r="G10" s="71" t="s">
        <v>14</v>
      </c>
      <c r="H10" s="72"/>
      <c r="I10" s="72"/>
      <c r="J10" s="72"/>
      <c r="K10" s="72"/>
      <c r="L10" s="72"/>
      <c r="M10" s="73"/>
      <c r="N10" s="68" t="s">
        <v>9</v>
      </c>
      <c r="O10" s="54" t="s">
        <v>7</v>
      </c>
    </row>
    <row r="11" spans="1:19" ht="31.5" customHeight="1" x14ac:dyDescent="0.25">
      <c r="B11" s="68"/>
      <c r="C11" s="68"/>
      <c r="D11" s="68"/>
      <c r="E11" s="70"/>
      <c r="F11" s="74"/>
      <c r="G11" s="54" t="s">
        <v>11</v>
      </c>
      <c r="H11" s="68" t="s">
        <v>5</v>
      </c>
      <c r="I11" s="68"/>
      <c r="J11" s="56" t="s">
        <v>1</v>
      </c>
      <c r="K11" s="57"/>
      <c r="L11" s="57"/>
      <c r="M11" s="58"/>
      <c r="N11" s="68"/>
      <c r="O11" s="70"/>
    </row>
    <row r="12" spans="1:19" ht="23.25" customHeight="1" x14ac:dyDescent="0.25">
      <c r="B12" s="68"/>
      <c r="C12" s="68"/>
      <c r="D12" s="68"/>
      <c r="E12" s="70"/>
      <c r="F12" s="74"/>
      <c r="G12" s="70"/>
      <c r="H12" s="68" t="s">
        <v>12</v>
      </c>
      <c r="I12" s="56" t="s">
        <v>6</v>
      </c>
      <c r="J12" s="57"/>
      <c r="K12" s="57"/>
      <c r="L12" s="57"/>
      <c r="M12" s="58"/>
      <c r="N12" s="68"/>
      <c r="O12" s="70"/>
    </row>
    <row r="13" spans="1:19" ht="23.25" customHeight="1" x14ac:dyDescent="0.25">
      <c r="B13" s="68"/>
      <c r="C13" s="68"/>
      <c r="D13" s="68"/>
      <c r="E13" s="70"/>
      <c r="F13" s="74"/>
      <c r="G13" s="70"/>
      <c r="H13" s="68"/>
      <c r="I13" s="54" t="s">
        <v>10</v>
      </c>
      <c r="J13" s="56" t="s">
        <v>15</v>
      </c>
      <c r="K13" s="57"/>
      <c r="L13" s="57"/>
      <c r="M13" s="58"/>
      <c r="N13" s="68"/>
      <c r="O13" s="70"/>
    </row>
    <row r="14" spans="1:19" ht="66" customHeight="1" x14ac:dyDescent="0.25">
      <c r="B14" s="68"/>
      <c r="C14" s="68"/>
      <c r="D14" s="68"/>
      <c r="E14" s="55"/>
      <c r="F14" s="74"/>
      <c r="G14" s="55"/>
      <c r="H14" s="68"/>
      <c r="I14" s="55"/>
      <c r="J14" s="4" t="s">
        <v>17</v>
      </c>
      <c r="K14" s="2" t="s">
        <v>18</v>
      </c>
      <c r="L14" s="2" t="s">
        <v>19</v>
      </c>
      <c r="M14" s="2" t="s">
        <v>13</v>
      </c>
      <c r="N14" s="68"/>
      <c r="O14" s="55"/>
    </row>
    <row r="15" spans="1:19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33">
        <v>6</v>
      </c>
      <c r="H15" s="33">
        <v>7</v>
      </c>
      <c r="I15" s="5">
        <v>8</v>
      </c>
      <c r="J15" s="33">
        <v>9</v>
      </c>
      <c r="K15" s="33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9" s="6" customFormat="1" ht="43.5" customHeight="1" x14ac:dyDescent="0.25">
      <c r="B16" s="44" t="s">
        <v>31</v>
      </c>
      <c r="C16" s="44" t="s">
        <v>27</v>
      </c>
      <c r="D16" s="44" t="s">
        <v>28</v>
      </c>
      <c r="E16" s="44" t="s">
        <v>16</v>
      </c>
      <c r="F16" s="44" t="s">
        <v>16</v>
      </c>
      <c r="G16" s="46">
        <v>15363141.609999999</v>
      </c>
      <c r="H16" s="48">
        <v>11194151.02</v>
      </c>
      <c r="I16" s="61">
        <v>0</v>
      </c>
      <c r="J16" s="46">
        <v>4168990.59</v>
      </c>
      <c r="K16" s="46">
        <v>0</v>
      </c>
      <c r="L16" s="46">
        <v>0</v>
      </c>
      <c r="M16" s="46">
        <v>0</v>
      </c>
      <c r="N16" s="40">
        <v>42373</v>
      </c>
      <c r="O16" s="44" t="s">
        <v>16</v>
      </c>
      <c r="P16" s="15"/>
      <c r="S16" s="30"/>
    </row>
    <row r="17" spans="1:19" s="6" customFormat="1" ht="49.5" customHeight="1" x14ac:dyDescent="0.25">
      <c r="B17" s="45"/>
      <c r="C17" s="45"/>
      <c r="D17" s="45"/>
      <c r="E17" s="45"/>
      <c r="F17" s="45"/>
      <c r="G17" s="63"/>
      <c r="H17" s="63"/>
      <c r="I17" s="62"/>
      <c r="J17" s="63"/>
      <c r="K17" s="63"/>
      <c r="L17" s="47"/>
      <c r="M17" s="47"/>
      <c r="N17" s="84"/>
      <c r="O17" s="45"/>
      <c r="P17" s="15"/>
      <c r="S17" s="30"/>
    </row>
    <row r="18" spans="1:19" s="6" customFormat="1" ht="69.75" customHeight="1" x14ac:dyDescent="0.25">
      <c r="B18" s="10" t="s">
        <v>32</v>
      </c>
      <c r="C18" s="10" t="s">
        <v>25</v>
      </c>
      <c r="D18" s="10" t="s">
        <v>26</v>
      </c>
      <c r="E18" s="10" t="s">
        <v>16</v>
      </c>
      <c r="F18" s="10" t="s">
        <v>16</v>
      </c>
      <c r="G18" s="36">
        <f t="shared" ref="G18:G25" si="0">SUM(H18:M18)</f>
        <v>930095.62</v>
      </c>
      <c r="H18" s="37">
        <v>790581.28</v>
      </c>
      <c r="I18" s="36">
        <v>0</v>
      </c>
      <c r="J18" s="36">
        <v>0</v>
      </c>
      <c r="K18" s="11">
        <v>139514.34</v>
      </c>
      <c r="L18" s="11">
        <v>0</v>
      </c>
      <c r="M18" s="11">
        <v>0</v>
      </c>
      <c r="N18" s="12">
        <v>42460</v>
      </c>
      <c r="O18" s="10" t="s">
        <v>16</v>
      </c>
      <c r="P18" s="15"/>
      <c r="S18" s="30"/>
    </row>
    <row r="19" spans="1:19" ht="57.75" customHeight="1" x14ac:dyDescent="0.25">
      <c r="B19" s="44" t="s">
        <v>33</v>
      </c>
      <c r="C19" s="44" t="s">
        <v>21</v>
      </c>
      <c r="D19" s="44" t="s">
        <v>24</v>
      </c>
      <c r="E19" s="44" t="s">
        <v>16</v>
      </c>
      <c r="F19" s="52" t="s">
        <v>16</v>
      </c>
      <c r="G19" s="46">
        <f>SUM(H19:M20)</f>
        <v>5504697.9900000002</v>
      </c>
      <c r="H19" s="48">
        <v>4678993.29</v>
      </c>
      <c r="I19" s="46">
        <v>0</v>
      </c>
      <c r="J19" s="46">
        <v>674257.83</v>
      </c>
      <c r="K19" s="46">
        <v>151446.87</v>
      </c>
      <c r="L19" s="46">
        <v>0</v>
      </c>
      <c r="M19" s="46">
        <v>0</v>
      </c>
      <c r="N19" s="40">
        <v>43174</v>
      </c>
      <c r="O19" s="42" t="s">
        <v>46</v>
      </c>
      <c r="P19" s="15"/>
    </row>
    <row r="20" spans="1:19" ht="45.75" customHeight="1" x14ac:dyDescent="0.25">
      <c r="B20" s="41"/>
      <c r="C20" s="41"/>
      <c r="D20" s="41"/>
      <c r="E20" s="41"/>
      <c r="F20" s="53"/>
      <c r="G20" s="41"/>
      <c r="H20" s="49"/>
      <c r="I20" s="50"/>
      <c r="J20" s="51"/>
      <c r="K20" s="51"/>
      <c r="L20" s="41"/>
      <c r="M20" s="41"/>
      <c r="N20" s="41"/>
      <c r="O20" s="43"/>
      <c r="P20" s="15"/>
    </row>
    <row r="21" spans="1:19" ht="40.5" customHeight="1" x14ac:dyDescent="0.25">
      <c r="B21" s="44" t="s">
        <v>34</v>
      </c>
      <c r="C21" s="44" t="s">
        <v>21</v>
      </c>
      <c r="D21" s="44" t="s">
        <v>23</v>
      </c>
      <c r="E21" s="44" t="s">
        <v>16</v>
      </c>
      <c r="F21" s="52" t="s">
        <v>16</v>
      </c>
      <c r="G21" s="81">
        <f>SUM(H21,I21,J21,K21,L21,M21)</f>
        <v>14777480</v>
      </c>
      <c r="H21" s="80">
        <v>7240500</v>
      </c>
      <c r="I21" s="79">
        <v>0</v>
      </c>
      <c r="J21" s="81">
        <v>6269113</v>
      </c>
      <c r="K21" s="46">
        <v>1260216</v>
      </c>
      <c r="L21" s="77">
        <v>0</v>
      </c>
      <c r="M21" s="46">
        <v>7651</v>
      </c>
      <c r="N21" s="75">
        <v>43591</v>
      </c>
      <c r="O21" s="42" t="s">
        <v>47</v>
      </c>
      <c r="P21" s="15"/>
      <c r="S21" s="31"/>
    </row>
    <row r="22" spans="1:19" ht="42" customHeight="1" x14ac:dyDescent="0.25">
      <c r="B22" s="41"/>
      <c r="C22" s="41"/>
      <c r="D22" s="41"/>
      <c r="E22" s="41"/>
      <c r="F22" s="53"/>
      <c r="G22" s="82"/>
      <c r="H22" s="76"/>
      <c r="I22" s="53"/>
      <c r="J22" s="83"/>
      <c r="K22" s="83"/>
      <c r="L22" s="78"/>
      <c r="M22" s="83"/>
      <c r="N22" s="76"/>
      <c r="O22" s="43"/>
      <c r="P22" s="15"/>
      <c r="S22" s="31"/>
    </row>
    <row r="23" spans="1:19" ht="311.25" customHeight="1" x14ac:dyDescent="0.25">
      <c r="B23" s="10" t="s">
        <v>35</v>
      </c>
      <c r="C23" s="10" t="s">
        <v>21</v>
      </c>
      <c r="D23" s="10" t="s">
        <v>22</v>
      </c>
      <c r="E23" s="10" t="s">
        <v>16</v>
      </c>
      <c r="F23" s="10" t="s">
        <v>16</v>
      </c>
      <c r="G23" s="34">
        <f t="shared" si="0"/>
        <v>12540550</v>
      </c>
      <c r="H23" s="16">
        <v>10585612</v>
      </c>
      <c r="I23" s="11">
        <v>0</v>
      </c>
      <c r="J23" s="34">
        <v>1954938</v>
      </c>
      <c r="K23" s="34">
        <v>0</v>
      </c>
      <c r="L23" s="11">
        <v>0</v>
      </c>
      <c r="M23" s="34">
        <v>0</v>
      </c>
      <c r="N23" s="12">
        <v>44075</v>
      </c>
      <c r="O23" s="28" t="s">
        <v>61</v>
      </c>
      <c r="P23" s="15"/>
    </row>
    <row r="24" spans="1:19" ht="50.1" customHeight="1" x14ac:dyDescent="0.25">
      <c r="B24" s="10" t="s">
        <v>37</v>
      </c>
      <c r="C24" s="10" t="s">
        <v>38</v>
      </c>
      <c r="D24" s="10" t="s">
        <v>39</v>
      </c>
      <c r="E24" s="10" t="s">
        <v>16</v>
      </c>
      <c r="F24" s="10" t="s">
        <v>16</v>
      </c>
      <c r="G24" s="11">
        <f t="shared" si="0"/>
        <v>1123480.9300000002</v>
      </c>
      <c r="H24" s="16">
        <v>954958.79</v>
      </c>
      <c r="I24" s="11">
        <v>0</v>
      </c>
      <c r="J24" s="11">
        <v>0</v>
      </c>
      <c r="K24" s="11">
        <v>168522.14</v>
      </c>
      <c r="L24" s="11">
        <v>0</v>
      </c>
      <c r="M24" s="11">
        <v>0</v>
      </c>
      <c r="N24" s="12">
        <v>42643</v>
      </c>
      <c r="O24" s="10" t="s">
        <v>16</v>
      </c>
      <c r="P24" s="15"/>
    </row>
    <row r="25" spans="1:19" ht="82.5" customHeight="1" x14ac:dyDescent="0.25">
      <c r="B25" s="10" t="s">
        <v>43</v>
      </c>
      <c r="C25" s="10" t="s">
        <v>44</v>
      </c>
      <c r="D25" s="10" t="s">
        <v>45</v>
      </c>
      <c r="E25" s="10" t="s">
        <v>16</v>
      </c>
      <c r="F25" s="10" t="s">
        <v>16</v>
      </c>
      <c r="G25" s="11">
        <f t="shared" si="0"/>
        <v>574228.94000000006</v>
      </c>
      <c r="H25" s="16">
        <v>488094.59</v>
      </c>
      <c r="I25" s="11">
        <v>0</v>
      </c>
      <c r="J25" s="11">
        <v>0</v>
      </c>
      <c r="K25" s="11">
        <v>86134.35</v>
      </c>
      <c r="L25" s="11">
        <v>0</v>
      </c>
      <c r="M25" s="11">
        <v>0</v>
      </c>
      <c r="N25" s="12">
        <v>43983</v>
      </c>
      <c r="O25" s="10" t="s">
        <v>16</v>
      </c>
      <c r="P25" s="15"/>
    </row>
    <row r="26" spans="1:19" ht="129.75" customHeight="1" x14ac:dyDescent="0.25">
      <c r="B26" s="10" t="s">
        <v>49</v>
      </c>
      <c r="C26" s="10" t="s">
        <v>44</v>
      </c>
      <c r="D26" s="10" t="s">
        <v>48</v>
      </c>
      <c r="E26" s="10" t="s">
        <v>16</v>
      </c>
      <c r="F26" s="10" t="s">
        <v>16</v>
      </c>
      <c r="G26" s="11">
        <f>SUM(H26:M26)</f>
        <v>1701900.8900000001</v>
      </c>
      <c r="H26" s="16">
        <v>1446615.75</v>
      </c>
      <c r="I26" s="11">
        <v>0</v>
      </c>
      <c r="J26" s="11">
        <v>0</v>
      </c>
      <c r="K26" s="11">
        <v>255285.14</v>
      </c>
      <c r="L26" s="11">
        <v>0</v>
      </c>
      <c r="M26" s="11">
        <v>0</v>
      </c>
      <c r="N26" s="12">
        <v>43921</v>
      </c>
      <c r="O26" s="28" t="s">
        <v>50</v>
      </c>
      <c r="P26" s="15"/>
    </row>
    <row r="27" spans="1:19" ht="147" customHeight="1" x14ac:dyDescent="0.25">
      <c r="A27" s="29"/>
      <c r="B27" s="10" t="s">
        <v>51</v>
      </c>
      <c r="C27" s="10" t="s">
        <v>60</v>
      </c>
      <c r="D27" s="10" t="s">
        <v>52</v>
      </c>
      <c r="E27" s="10" t="s">
        <v>16</v>
      </c>
      <c r="F27" s="10" t="s">
        <v>16</v>
      </c>
      <c r="G27" s="11">
        <f>SUM(H27:M27)</f>
        <v>420000</v>
      </c>
      <c r="H27" s="16">
        <v>357000</v>
      </c>
      <c r="I27" s="11">
        <v>0</v>
      </c>
      <c r="J27" s="11">
        <v>0</v>
      </c>
      <c r="K27" s="11">
        <v>0</v>
      </c>
      <c r="L27" s="11">
        <v>0</v>
      </c>
      <c r="M27" s="11">
        <v>63000</v>
      </c>
      <c r="N27" s="12">
        <v>43738</v>
      </c>
      <c r="O27" s="28" t="s">
        <v>53</v>
      </c>
      <c r="P27" s="15"/>
    </row>
    <row r="28" spans="1:19" ht="147.75" customHeight="1" x14ac:dyDescent="0.25">
      <c r="A28" s="29"/>
      <c r="B28" s="10" t="s">
        <v>54</v>
      </c>
      <c r="C28" s="10" t="s">
        <v>60</v>
      </c>
      <c r="D28" s="10" t="s">
        <v>55</v>
      </c>
      <c r="E28" s="10" t="s">
        <v>16</v>
      </c>
      <c r="F28" s="10" t="s">
        <v>16</v>
      </c>
      <c r="G28" s="11">
        <f t="shared" ref="G28:G30" si="1">SUM(H28:M28)</f>
        <v>4200000</v>
      </c>
      <c r="H28" s="16">
        <v>3570000</v>
      </c>
      <c r="I28" s="11">
        <v>0</v>
      </c>
      <c r="J28" s="11">
        <v>0</v>
      </c>
      <c r="K28" s="11">
        <v>0</v>
      </c>
      <c r="L28" s="11">
        <v>0</v>
      </c>
      <c r="M28" s="11">
        <v>630000</v>
      </c>
      <c r="N28" s="12">
        <v>43861</v>
      </c>
      <c r="O28" s="28" t="s">
        <v>53</v>
      </c>
      <c r="P28" s="15"/>
    </row>
    <row r="29" spans="1:19" ht="145.5" customHeight="1" x14ac:dyDescent="0.25">
      <c r="A29" s="29"/>
      <c r="B29" s="10" t="s">
        <v>56</v>
      </c>
      <c r="C29" s="10" t="s">
        <v>44</v>
      </c>
      <c r="D29" s="10" t="s">
        <v>58</v>
      </c>
      <c r="E29" s="10" t="s">
        <v>16</v>
      </c>
      <c r="F29" s="10" t="s">
        <v>16</v>
      </c>
      <c r="G29" s="11">
        <f t="shared" si="1"/>
        <v>1308494.69</v>
      </c>
      <c r="H29" s="16">
        <v>1112220.48</v>
      </c>
      <c r="I29" s="11">
        <v>0</v>
      </c>
      <c r="J29" s="11">
        <v>0</v>
      </c>
      <c r="K29" s="11">
        <v>196274.21</v>
      </c>
      <c r="L29" s="11">
        <v>0</v>
      </c>
      <c r="M29" s="11">
        <v>0</v>
      </c>
      <c r="N29" s="12">
        <v>44012</v>
      </c>
      <c r="O29" s="28" t="s">
        <v>53</v>
      </c>
      <c r="P29" s="15"/>
    </row>
    <row r="30" spans="1:19" ht="145.5" customHeight="1" x14ac:dyDescent="0.25">
      <c r="A30" s="29"/>
      <c r="B30" s="10" t="s">
        <v>57</v>
      </c>
      <c r="C30" s="10" t="s">
        <v>60</v>
      </c>
      <c r="D30" s="10" t="s">
        <v>59</v>
      </c>
      <c r="E30" s="10" t="s">
        <v>16</v>
      </c>
      <c r="F30" s="10" t="s">
        <v>16</v>
      </c>
      <c r="G30" s="11">
        <f t="shared" si="1"/>
        <v>12716767</v>
      </c>
      <c r="H30" s="16">
        <v>7459069.0899999999</v>
      </c>
      <c r="I30" s="11">
        <v>0</v>
      </c>
      <c r="J30" s="11">
        <v>870915</v>
      </c>
      <c r="K30" s="11">
        <v>94158</v>
      </c>
      <c r="L30" s="11">
        <v>0</v>
      </c>
      <c r="M30" s="11">
        <v>4292624.91</v>
      </c>
      <c r="N30" s="12">
        <v>43921</v>
      </c>
      <c r="O30" s="28" t="s">
        <v>53</v>
      </c>
      <c r="P30" s="15"/>
    </row>
    <row r="31" spans="1:19" ht="15.75" customHeight="1" x14ac:dyDescent="0.25">
      <c r="B31" s="60" t="s">
        <v>2</v>
      </c>
      <c r="C31" s="60"/>
      <c r="D31" s="60"/>
      <c r="E31" s="60"/>
      <c r="F31" s="60"/>
      <c r="G31" s="32">
        <f t="shared" ref="G31:M31" si="2">SUM(G16,G18,G19,G21,G23,G24,G25,G26,G27,G28,G29,G30)</f>
        <v>71160837.669999987</v>
      </c>
      <c r="H31" s="32">
        <f t="shared" si="2"/>
        <v>49877796.290000007</v>
      </c>
      <c r="I31" s="32">
        <f t="shared" si="2"/>
        <v>0</v>
      </c>
      <c r="J31" s="32">
        <f t="shared" si="2"/>
        <v>13938214.42</v>
      </c>
      <c r="K31" s="32">
        <f t="shared" si="2"/>
        <v>2351551.0500000003</v>
      </c>
      <c r="L31" s="32">
        <f t="shared" si="2"/>
        <v>0</v>
      </c>
      <c r="M31" s="32">
        <f t="shared" si="2"/>
        <v>4993275.91</v>
      </c>
      <c r="N31" s="59"/>
      <c r="O31" s="59"/>
    </row>
    <row r="32" spans="1:19" ht="15.75" customHeight="1" x14ac:dyDescent="0.25">
      <c r="B32" s="22"/>
      <c r="C32" s="22"/>
      <c r="D32" s="22"/>
      <c r="E32" s="22"/>
      <c r="F32" s="22"/>
      <c r="G32" s="35"/>
      <c r="H32" s="35"/>
      <c r="I32" s="35"/>
      <c r="J32" s="35"/>
      <c r="K32" s="35"/>
      <c r="L32" s="35"/>
      <c r="M32" s="35"/>
      <c r="N32" s="24"/>
      <c r="O32" s="24"/>
    </row>
    <row r="33" spans="2:15" ht="15.75" customHeight="1" x14ac:dyDescent="0.25">
      <c r="B33" s="25"/>
      <c r="C33" s="22"/>
      <c r="D33" s="22"/>
      <c r="E33" s="22"/>
      <c r="F33" s="22"/>
      <c r="G33" s="23"/>
      <c r="H33" s="23"/>
      <c r="I33" s="23"/>
      <c r="J33" s="23"/>
      <c r="K33" s="23"/>
      <c r="L33" s="23"/>
      <c r="M33" s="23"/>
      <c r="N33" s="24"/>
      <c r="O33" s="24"/>
    </row>
    <row r="34" spans="2:15" ht="15.75" customHeight="1" x14ac:dyDescent="0.25">
      <c r="B34" s="22"/>
      <c r="C34" s="22"/>
      <c r="D34" s="22"/>
      <c r="E34" s="22"/>
      <c r="F34" s="22"/>
      <c r="G34" s="23"/>
      <c r="H34" s="23"/>
      <c r="I34" s="23"/>
      <c r="J34" s="23"/>
      <c r="K34" s="23"/>
      <c r="L34" s="23"/>
      <c r="M34" s="23"/>
      <c r="N34" s="24"/>
      <c r="O34" s="24"/>
    </row>
    <row r="35" spans="2:15" ht="15.75" customHeight="1" x14ac:dyDescent="0.25">
      <c r="B35" s="22"/>
      <c r="C35" s="22"/>
      <c r="D35" s="22"/>
      <c r="E35" s="22"/>
      <c r="F35" s="22"/>
      <c r="G35" s="23"/>
      <c r="H35" s="23"/>
      <c r="I35" s="23"/>
      <c r="J35" s="23"/>
      <c r="K35" s="23"/>
      <c r="L35" s="23"/>
      <c r="M35" s="23"/>
      <c r="N35" s="24"/>
      <c r="O35" s="24"/>
    </row>
    <row r="36" spans="2:15" x14ac:dyDescent="0.25">
      <c r="F36" s="3" t="s">
        <v>36</v>
      </c>
    </row>
    <row r="38" spans="2:15" x14ac:dyDescent="0.25">
      <c r="H38" s="13"/>
    </row>
  </sheetData>
  <mergeCells count="65">
    <mergeCell ref="H11:I11"/>
    <mergeCell ref="D21:D22"/>
    <mergeCell ref="C21:C22"/>
    <mergeCell ref="B21:B22"/>
    <mergeCell ref="N21:N22"/>
    <mergeCell ref="L21:L22"/>
    <mergeCell ref="I21:I22"/>
    <mergeCell ref="H21:H22"/>
    <mergeCell ref="F21:F22"/>
    <mergeCell ref="G21:G22"/>
    <mergeCell ref="J21:J22"/>
    <mergeCell ref="K21:K22"/>
    <mergeCell ref="M21:M22"/>
    <mergeCell ref="N16:N17"/>
    <mergeCell ref="E10:E14"/>
    <mergeCell ref="C10:C14"/>
    <mergeCell ref="S1:S3"/>
    <mergeCell ref="N3:O3"/>
    <mergeCell ref="H8:M8"/>
    <mergeCell ref="H12:H14"/>
    <mergeCell ref="B5:O5"/>
    <mergeCell ref="J13:M13"/>
    <mergeCell ref="B6:O6"/>
    <mergeCell ref="D10:D14"/>
    <mergeCell ref="O10:O14"/>
    <mergeCell ref="B7:O7"/>
    <mergeCell ref="B10:B14"/>
    <mergeCell ref="G10:M10"/>
    <mergeCell ref="I12:M12"/>
    <mergeCell ref="G11:G14"/>
    <mergeCell ref="N10:N14"/>
    <mergeCell ref="F10:F14"/>
    <mergeCell ref="I13:I14"/>
    <mergeCell ref="J11:M11"/>
    <mergeCell ref="N31:O31"/>
    <mergeCell ref="B31:F31"/>
    <mergeCell ref="B16:B17"/>
    <mergeCell ref="C16:C17"/>
    <mergeCell ref="D16:D17"/>
    <mergeCell ref="E16:E17"/>
    <mergeCell ref="F16:F17"/>
    <mergeCell ref="I16:I17"/>
    <mergeCell ref="L16:L17"/>
    <mergeCell ref="K16:K17"/>
    <mergeCell ref="J16:J17"/>
    <mergeCell ref="H16:H17"/>
    <mergeCell ref="G16:G17"/>
    <mergeCell ref="O21:O22"/>
    <mergeCell ref="B19:B20"/>
    <mergeCell ref="C19:C20"/>
    <mergeCell ref="D19:D20"/>
    <mergeCell ref="E19:E20"/>
    <mergeCell ref="F19:F20"/>
    <mergeCell ref="N19:N20"/>
    <mergeCell ref="O19:O20"/>
    <mergeCell ref="O16:O17"/>
    <mergeCell ref="E21:E22"/>
    <mergeCell ref="M16:M17"/>
    <mergeCell ref="L19:L20"/>
    <mergeCell ref="M19:M20"/>
    <mergeCell ref="G19:G20"/>
    <mergeCell ref="H19:H20"/>
    <mergeCell ref="I19:I20"/>
    <mergeCell ref="J19:J20"/>
    <mergeCell ref="K19:K20"/>
  </mergeCells>
  <pageMargins left="0.19685039370078741" right="0.19685039370078741" top="0.62992125984251968" bottom="0.23622047244094491" header="0.15748031496062992" footer="0.31496062992125984"/>
  <pageSetup paperSize="9" scale="59" fitToHeight="0" orientation="landscape" r:id="rId1"/>
  <headerFooter differentFirst="1">
    <oddHeader>&amp;C&amp;P</oddHeader>
  </headerFooter>
  <rowBreaks count="1" manualBreakCount="1">
    <brk id="2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2019-09</vt:lpstr>
      <vt:lpstr>'2019-09'!Print_Area</vt:lpstr>
      <vt:lpstr>'2019-09'!Print_Titles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2018-10-08T12:34:16Z</cp:lastPrinted>
  <dcterms:created xsi:type="dcterms:W3CDTF">2013-02-28T07:13:39Z</dcterms:created>
  <dcterms:modified xsi:type="dcterms:W3CDTF">2019-12-31T09:05:25Z</dcterms:modified>
</cp:coreProperties>
</file>