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680" yWindow="0" windowWidth="28920" windowHeight="15840"/>
  </bookViews>
  <sheets>
    <sheet name="2017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1" i="1" l="1"/>
  <c r="E41" i="1"/>
  <c r="E33" i="1"/>
  <c r="E37" i="1"/>
  <c r="K41" i="1"/>
  <c r="E29" i="1" l="1"/>
  <c r="E25" i="1" l="1"/>
  <c r="G41" i="1"/>
  <c r="H41" i="1"/>
  <c r="I41" i="1"/>
  <c r="J41" i="1"/>
  <c r="E21" i="1" l="1"/>
  <c r="E20" i="1" l="1"/>
  <c r="E16" i="1" l="1"/>
</calcChain>
</file>

<file path=xl/sharedStrings.xml><?xml version="1.0" encoding="utf-8"?>
<sst xmlns="http://schemas.openxmlformats.org/spreadsheetml/2006/main" count="45" uniqueCount="34">
  <si>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</si>
  <si>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</si>
  <si>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</si>
  <si>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</si>
  <si>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</si>
  <si>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</si>
  <si>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</si>
  <si>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</si>
  <si>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</si>
  <si>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</si>
  <si>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</si>
  <si>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</si>
  <si>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</si>
  <si>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</si>
  <si>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</si>
  <si>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Pareiškėjo ir partnerio (-ių) lėšos</t>
  </si>
  <si>
    <t>Iš ES struktūrinių fondų lėšų siūlomo bendrai finansuoti projekto (toliau – projektas) preliminarus pavadinimas</t>
  </si>
  <si>
    <t xml:space="preserve">LIETUVOS RESPUBLIKOS ENERGETIKOS MINISTERIJA </t>
  </si>
  <si>
    <t xml:space="preserve">IŠ EUROPOS SĄJUNGOS STRUKTŪRINIŲ FONDŲ LĖŠŲ SIŪLOMŲ BENDRAI FINANSUOTI VALSTYBĖS PROJEKTŲ SĄRAŠAS </t>
  </si>
  <si>
    <t>2014–2020 METŲ EUROPOS SĄJUNGOS FONDŲ INVESTICIJŲ VEIKSMŲ PROGRAMOS 6 PRIORITETO „DARNAUS TRANSPORTO IR PAGRINDINIŲ TINKLŲ INFRASTRUKTŪROS PLĖTRA“ 06.3.1-LVPA-V-104 PRIEMONĖS „GAMTINIŲ DUJŲ PERDAVIMO SISTEMOS MODERNIZAVIMAS IR PLĖTRA“</t>
  </si>
  <si>
    <t>AB "Amber Grid"</t>
  </si>
  <si>
    <t>Nr. 2</t>
  </si>
  <si>
    <t>Mobilaus dujų kompresoriaus, skirto dujoms perpumpuoti, įsigijimas</t>
  </si>
  <si>
    <r>
      <rPr>
        <b/>
        <sz val="12"/>
        <rFont val="Times New Roman"/>
        <family val="1"/>
        <charset val="186"/>
      </rPr>
      <t xml:space="preserve"> Projektų parengtumo</t>
    </r>
    <r>
      <rPr>
        <b/>
        <sz val="12"/>
        <rFont val="Times New Roman"/>
        <family val="1"/>
        <charset val="186"/>
      </rPr>
      <t xml:space="preserve">  reikalavimai ir kita reikalinga informacija (jei taikoma)</t>
    </r>
  </si>
  <si>
    <t>Dujų perdavimo sistemos nuotolinės technologinių procesų kontrolės ir dujų apskaitos prietaisų duomenų surinkimo sistemos diegimas</t>
  </si>
  <si>
    <t>Projektas atitinka parengtumo sąlygas, nustatytas 2014–2020 metų Europos Sąjungos fondų investicijų veiksmų programos 6 prioriteto „Darnaus transporto ir pagrindinių tinklų infrastruktūros plėtra“ 06.3.1-LVPA-V-104  priemonės „Gamtinių dujų perdavimo sistemos modernizavimas ir plėtra“ projektų finansavimo sąlygų aprašo  Nr. 2, patvirtinto Lietuvos Respublikos energetikos ministro  2016 m. rugsėjo 23 d. įsakymu Nr. 1-253 „Dėl 2014–2020 metų Europos Sąjungos fondų investicijų veiksmų programos 6 prioriteto „Darnaus transporto ir pagrindinių tinklų infrastruktūros plėtra“ 06.3.1-LVPA-V-104 priemonės „Gamtinių dujų perdavimo sistemos modernizavimas ir plėtra“  projektų finansavimo sąlygų aprašo Nr. 2 patvirtinimo”, 26 punkte..</t>
  </si>
  <si>
    <t>Projektas atitinka parengtumo sąlygas, nustatytas 2014–2020 metų Europos Sąjungos fondų investicijų veiksmų programos 6 prioriteto „Darnaus transporto ir pagrindinių tinklų infrastruktūros plėtra“ 06.3.1-LVPA-V-104  priemonės „Gamtinių dujų perdavimo sistemos modernizavimas ir plėtra“ projektų finansavimo sąlygų aprašo  Nr. 2, patvirtinto Lietuvos Respublikos energetikos ministro  2016 m. rugsėjo 23 d. įsakymu Nr. 1-253 „Dėl 2014–2020 metų Europos Sąjungos fondų investicijų veiksmų programos 6 prioriteto „Darnaus transporto ir pagrindinių tinklų infrastruktūros plėtra“ 06.3.1-LVPA-V-104 priemonės „Gamtinių dujų perdavimo sistemos modernizavimas ir plėtra“  projektų finansavimo sąlygų aprašo Nr. 2 patvirtinimo”, 26 punkte.</t>
  </si>
  <si>
    <t>Magistralinio dujotiekio Vilnius-Panevėžys-Ryga atskirų atkarpų rekonstrukcija</t>
  </si>
  <si>
    <t>2018-06-31</t>
  </si>
  <si>
    <t>Kontrolinio įtaiso paleidimo ir priėmimo kamerų įrengimas ir dujų perdavimo sistemos operatyvaus technologinio valdymo diegimas (antras etapas)</t>
  </si>
  <si>
    <t>Dujų perdavimo sistemos operatyvaus technologinio valdymo diegimas</t>
  </si>
  <si>
    <t>Magistralinio dujotiekio Vilnius-Kaunas atskirų atkarpų rekonstrukcija</t>
  </si>
  <si>
    <t>Panevėžio dujų kompresorių stoties dujų valymo įrenginių modernizavimas</t>
  </si>
  <si>
    <t xml:space="preserve">PATVIRTINTA 
Lietuvos Respublikos energetikos ministro 
2017 m. vasario 21 d. įsakymu Nr. 1-45                          (Lietuvos Respublikos energetikos ministro 2019 m. gruodžio 23 d. įsakymo Nr. 1-347 redakcija)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</si>
</sst>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;@"/>
    <numFmt numFmtId="165" formatCode="#\ ###\ ##0.00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rgb="FF3F3F3F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sz val="10"/>
      <color rgb="FF3F3F3F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trike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0" borderId="0"/>
    <xf numFmtId="0" fontId="6" fillId="2" borderId="14" applyNumberFormat="0" applyAlignment="0" applyProtection="0"/>
  </cellStyleXfs>
  <cellXfs count="81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1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3" fillId="0" borderId="0" xfId="1" applyFont="1" applyAlignment="1">
      <alignment horizontal="right" wrapText="1"/>
    </xf>
    <xf numFmtId="0" fontId="3" fillId="0" borderId="0" xfId="1" applyFont="1" applyBorder="1" applyAlignment="1">
      <alignment horizontal="right"/>
    </xf>
    <xf numFmtId="0" fontId="2" fillId="0" borderId="0" xfId="1" applyFont="1" applyAlignment="1">
      <alignment wrapText="1"/>
    </xf>
    <xf numFmtId="2" fontId="4" fillId="0" borderId="1" xfId="1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1" fontId="2" fillId="3" borderId="3" xfId="1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1" fontId="8" fillId="4" borderId="17" xfId="2" applyNumberFormat="1" applyFont="1" applyFill="1" applyBorder="1" applyAlignment="1">
      <alignment horizontal="center" vertical="center" wrapText="1"/>
    </xf>
    <xf numFmtId="2" fontId="8" fillId="4" borderId="17" xfId="2" applyNumberFormat="1" applyFont="1" applyFill="1" applyBorder="1" applyAlignment="1">
      <alignment horizontal="left" vertical="center" wrapText="1"/>
    </xf>
    <xf numFmtId="165" fontId="8" fillId="4" borderId="17" xfId="2" applyNumberFormat="1" applyFont="1" applyFill="1" applyBorder="1" applyAlignment="1">
      <alignment horizontal="right" vertical="center" wrapText="1"/>
    </xf>
    <xf numFmtId="165" fontId="8" fillId="4" borderId="17" xfId="2" applyNumberFormat="1" applyFont="1" applyFill="1" applyBorder="1" applyAlignment="1">
      <alignment horizontal="right" vertical="center"/>
    </xf>
    <xf numFmtId="164" fontId="8" fillId="4" borderId="17" xfId="2" applyNumberFormat="1" applyFont="1" applyFill="1" applyBorder="1" applyAlignment="1">
      <alignment horizontal="center" vertical="center" wrapText="1"/>
    </xf>
    <xf numFmtId="0" fontId="2" fillId="0" borderId="12" xfId="0" applyFont="1" applyBorder="1"/>
    <xf numFmtId="2" fontId="8" fillId="4" borderId="17" xfId="2" applyNumberFormat="1" applyFont="1" applyFill="1" applyBorder="1" applyAlignment="1">
      <alignment horizontal="left" vertical="center" wrapText="1"/>
    </xf>
    <xf numFmtId="1" fontId="8" fillId="4" borderId="17" xfId="2" applyNumberFormat="1" applyFont="1" applyFill="1" applyBorder="1" applyAlignment="1">
      <alignment horizontal="center" vertical="center" wrapText="1"/>
    </xf>
    <xf numFmtId="2" fontId="8" fillId="4" borderId="17" xfId="2" applyNumberFormat="1" applyFont="1" applyFill="1" applyBorder="1" applyAlignment="1">
      <alignment horizontal="left" vertical="center" wrapText="1"/>
    </xf>
    <xf numFmtId="165" fontId="8" fillId="4" borderId="17" xfId="2" applyNumberFormat="1" applyFont="1" applyFill="1" applyBorder="1" applyAlignment="1">
      <alignment horizontal="right" vertical="center" wrapText="1"/>
    </xf>
    <xf numFmtId="164" fontId="8" fillId="4" borderId="17" xfId="2" applyNumberFormat="1" applyFont="1" applyFill="1" applyBorder="1" applyAlignment="1">
      <alignment horizontal="center" vertical="center" wrapText="1"/>
    </xf>
    <xf numFmtId="164" fontId="8" fillId="4" borderId="16" xfId="2" applyNumberFormat="1" applyFont="1" applyFill="1" applyBorder="1" applyAlignment="1">
      <alignment horizontal="center" vertical="center" wrapText="1"/>
    </xf>
    <xf numFmtId="164" fontId="8" fillId="4" borderId="17" xfId="2" applyNumberFormat="1" applyFont="1" applyFill="1" applyBorder="1" applyAlignment="1">
      <alignment horizontal="center" vertical="center" wrapText="1"/>
    </xf>
    <xf numFmtId="2" fontId="8" fillId="4" borderId="16" xfId="2" applyNumberFormat="1" applyFont="1" applyFill="1" applyBorder="1" applyAlignment="1">
      <alignment horizontal="left" vertical="center" wrapText="1"/>
    </xf>
    <xf numFmtId="2" fontId="8" fillId="4" borderId="17" xfId="2" applyNumberFormat="1" applyFont="1" applyFill="1" applyBorder="1" applyAlignment="1">
      <alignment horizontal="left" vertical="center" wrapText="1"/>
    </xf>
    <xf numFmtId="165" fontId="8" fillId="4" borderId="16" xfId="2" applyNumberFormat="1" applyFont="1" applyFill="1" applyBorder="1" applyAlignment="1">
      <alignment horizontal="center" vertical="center" wrapText="1"/>
    </xf>
    <xf numFmtId="165" fontId="8" fillId="4" borderId="17" xfId="2" applyNumberFormat="1" applyFont="1" applyFill="1" applyBorder="1" applyAlignment="1">
      <alignment horizontal="center" vertical="center" wrapText="1"/>
    </xf>
    <xf numFmtId="1" fontId="8" fillId="4" borderId="16" xfId="2" applyNumberFormat="1" applyFont="1" applyFill="1" applyBorder="1" applyAlignment="1">
      <alignment horizontal="center" vertical="center" wrapText="1"/>
    </xf>
    <xf numFmtId="1" fontId="8" fillId="4" borderId="17" xfId="2" applyNumberFormat="1" applyFont="1" applyFill="1" applyBorder="1" applyAlignment="1">
      <alignment horizontal="center" vertical="center" wrapText="1"/>
    </xf>
    <xf numFmtId="2" fontId="8" fillId="4" borderId="16" xfId="2" applyNumberFormat="1" applyFont="1" applyFill="1" applyBorder="1" applyAlignment="1">
      <alignment horizontal="center" vertical="center" wrapText="1"/>
    </xf>
    <xf numFmtId="2" fontId="8" fillId="4" borderId="17" xfId="2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8" fillId="4" borderId="18" xfId="2" applyNumberFormat="1" applyFont="1" applyFill="1" applyBorder="1" applyAlignment="1">
      <alignment horizontal="center" vertical="center" wrapText="1"/>
    </xf>
    <xf numFmtId="2" fontId="8" fillId="4" borderId="18" xfId="2" applyNumberFormat="1" applyFont="1" applyFill="1" applyBorder="1" applyAlignment="1">
      <alignment horizontal="left" vertical="center" wrapText="1"/>
    </xf>
    <xf numFmtId="165" fontId="8" fillId="4" borderId="16" xfId="2" applyNumberFormat="1" applyFont="1" applyFill="1" applyBorder="1" applyAlignment="1">
      <alignment horizontal="right" vertical="center" wrapText="1"/>
    </xf>
    <xf numFmtId="165" fontId="8" fillId="4" borderId="17" xfId="2" applyNumberFormat="1" applyFont="1" applyFill="1" applyBorder="1" applyAlignment="1">
      <alignment horizontal="right" vertical="center" wrapText="1"/>
    </xf>
    <xf numFmtId="165" fontId="8" fillId="4" borderId="18" xfId="2" applyNumberFormat="1" applyFont="1" applyFill="1" applyBorder="1" applyAlignment="1">
      <alignment horizontal="right" vertical="center" wrapText="1"/>
    </xf>
    <xf numFmtId="0" fontId="4" fillId="0" borderId="0" xfId="1" applyFont="1" applyAlignment="1">
      <alignment horizontal="center" wrapText="1"/>
    </xf>
    <xf numFmtId="165" fontId="8" fillId="4" borderId="19" xfId="2" applyNumberFormat="1" applyFont="1" applyFill="1" applyBorder="1" applyAlignment="1">
      <alignment horizontal="right" vertical="center" wrapText="1"/>
    </xf>
    <xf numFmtId="2" fontId="4" fillId="0" borderId="3" xfId="1" applyNumberFormat="1" applyFont="1" applyBorder="1" applyAlignment="1">
      <alignment horizontal="center" vertical="center" wrapText="1"/>
    </xf>
    <xf numFmtId="2" fontId="4" fillId="0" borderId="9" xfId="1" applyNumberFormat="1" applyFont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center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2" fontId="4" fillId="0" borderId="6" xfId="1" applyNumberFormat="1" applyFont="1" applyBorder="1" applyAlignment="1">
      <alignment horizontal="center" vertical="center" wrapText="1"/>
    </xf>
    <xf numFmtId="2" fontId="4" fillId="0" borderId="10" xfId="1" applyNumberFormat="1" applyFont="1" applyBorder="1" applyAlignment="1">
      <alignment horizontal="center" vertical="center" wrapText="1"/>
    </xf>
    <xf numFmtId="2" fontId="4" fillId="0" borderId="11" xfId="1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right" wrapText="1"/>
    </xf>
    <xf numFmtId="14" fontId="10" fillId="0" borderId="0" xfId="1" applyNumberFormat="1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4" fillId="0" borderId="0" xfId="1" applyFont="1" applyBorder="1" applyAlignment="1">
      <alignment horizontal="left" wrapText="1"/>
    </xf>
    <xf numFmtId="2" fontId="4" fillId="0" borderId="1" xfId="1" applyNumberFormat="1" applyFont="1" applyBorder="1" applyAlignment="1">
      <alignment horizontal="center" vertical="center" wrapText="1"/>
    </xf>
    <xf numFmtId="164" fontId="8" fillId="4" borderId="18" xfId="2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165" fontId="8" fillId="4" borderId="19" xfId="2" applyNumberFormat="1" applyFont="1" applyFill="1" applyBorder="1" applyAlignment="1">
      <alignment horizontal="right" vertical="center"/>
    </xf>
    <xf numFmtId="165" fontId="8" fillId="4" borderId="17" xfId="2" applyNumberFormat="1" applyFont="1" applyFill="1" applyBorder="1" applyAlignment="1">
      <alignment horizontal="right" vertical="center"/>
    </xf>
    <xf numFmtId="165" fontId="8" fillId="4" borderId="18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4" fillId="0" borderId="0" xfId="1" applyFont="1" applyAlignment="1">
      <alignment horizontal="center" vertical="center"/>
    </xf>
    <xf numFmtId="165" fontId="5" fillId="0" borderId="3" xfId="1" applyNumberFormat="1" applyFont="1" applyBorder="1" applyAlignment="1">
      <alignment horizontal="right" vertical="center" wrapText="1"/>
    </xf>
    <xf numFmtId="165" fontId="5" fillId="0" borderId="4" xfId="1" applyNumberFormat="1" applyFont="1" applyBorder="1" applyAlignment="1">
      <alignment horizontal="right" vertical="center" wrapText="1"/>
    </xf>
    <xf numFmtId="2" fontId="5" fillId="0" borderId="5" xfId="1" applyNumberFormat="1" applyFont="1" applyBorder="1" applyAlignment="1">
      <alignment horizontal="center" vertical="center"/>
    </xf>
    <xf numFmtId="2" fontId="5" fillId="0" borderId="6" xfId="1" applyNumberFormat="1" applyFont="1" applyBorder="1" applyAlignment="1">
      <alignment horizontal="center" vertical="center"/>
    </xf>
    <xf numFmtId="2" fontId="5" fillId="0" borderId="7" xfId="1" applyNumberFormat="1" applyFont="1" applyBorder="1" applyAlignment="1">
      <alignment horizontal="center" vertical="center"/>
    </xf>
    <xf numFmtId="2" fontId="5" fillId="0" borderId="8" xfId="1" applyNumberFormat="1" applyFont="1" applyBorder="1" applyAlignment="1">
      <alignment horizontal="center" vertical="center"/>
    </xf>
    <xf numFmtId="2" fontId="5" fillId="0" borderId="5" xfId="1" applyNumberFormat="1" applyFont="1" applyBorder="1" applyAlignment="1">
      <alignment horizontal="right" vertical="center"/>
    </xf>
    <xf numFmtId="2" fontId="5" fillId="0" borderId="12" xfId="1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right" vertical="center"/>
    </xf>
    <xf numFmtId="2" fontId="5" fillId="0" borderId="7" xfId="1" applyNumberFormat="1" applyFont="1" applyBorder="1" applyAlignment="1">
      <alignment horizontal="right" vertical="center"/>
    </xf>
    <xf numFmtId="2" fontId="5" fillId="0" borderId="13" xfId="1" applyNumberFormat="1" applyFont="1" applyBorder="1" applyAlignment="1">
      <alignment horizontal="right" vertical="center"/>
    </xf>
    <xf numFmtId="2" fontId="5" fillId="0" borderId="8" xfId="1" applyNumberFormat="1" applyFont="1" applyBorder="1" applyAlignment="1">
      <alignment horizontal="right" vertical="center"/>
    </xf>
  </cellXfs>
  <cellStyles count="3">
    <cellStyle name="Išvestis" xfId="2" builtinId="21"/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zoomScale="70" zoomScaleNormal="70" workbookViewId="0">
      <selection activeCell="L2" sqref="L2"/>
    </sheetView>
  </sheetViews>
  <sheetFormatPr defaultColWidth="9.140625" defaultRowHeight="15.75" x14ac:dyDescent="0.25"/>
  <cols>
    <col min="1" max="1" width="2.28515625" style="2" customWidth="1"/>
    <col min="2" max="2" width="6.140625" style="2" customWidth="1"/>
    <col min="3" max="3" width="17.28515625" style="2" customWidth="1"/>
    <col min="4" max="4" width="20" style="2" customWidth="1"/>
    <col min="5" max="5" width="14" style="2" customWidth="1"/>
    <col min="6" max="6" width="15" style="2" customWidth="1"/>
    <col min="7" max="7" width="14" style="2" customWidth="1"/>
    <col min="8" max="8" width="14.5703125" style="2" customWidth="1"/>
    <col min="9" max="9" width="14.42578125" style="2" customWidth="1"/>
    <col min="10" max="10" width="11.7109375" style="2" customWidth="1"/>
    <col min="11" max="11" width="19.28515625" style="2" customWidth="1"/>
    <col min="12" max="12" width="17.7109375" style="2" customWidth="1"/>
    <col min="13" max="13" width="42.7109375" style="2" customWidth="1"/>
    <col min="14" max="16384" width="9.140625" style="2"/>
  </cols>
  <sheetData>
    <row r="1" spans="1:13" ht="118.9" customHeight="1" x14ac:dyDescent="0.25">
      <c r="B1" s="1"/>
      <c r="C1" s="1"/>
      <c r="D1" s="1"/>
      <c r="E1" s="1"/>
      <c r="F1" s="1"/>
      <c r="G1" s="1"/>
      <c r="H1" s="1"/>
      <c r="J1" s="11"/>
      <c r="K1" s="11"/>
      <c r="L1" s="63" t="s">
        <v>33</v>
      </c>
      <c r="M1" s="63"/>
    </row>
    <row r="2" spans="1:13" ht="12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9.5" customHeight="1" x14ac:dyDescent="0.3">
      <c r="B3" s="68" t="s">
        <v>17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49.5" customHeight="1" x14ac:dyDescent="0.25">
      <c r="B4" s="67" t="s">
        <v>19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13" s="4" customFormat="1" ht="15.6" x14ac:dyDescent="0.3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x14ac:dyDescent="0.25">
      <c r="B6" s="46" t="s">
        <v>18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3" ht="15.6" x14ac:dyDescent="0.3">
      <c r="B7" s="6"/>
      <c r="C7" s="6"/>
      <c r="D7" s="6"/>
      <c r="E7" s="6"/>
      <c r="F7" s="57"/>
      <c r="G7" s="57"/>
      <c r="H7" s="57"/>
      <c r="I7" s="57"/>
      <c r="J7" s="57"/>
      <c r="K7" s="57"/>
      <c r="L7" s="6"/>
      <c r="M7" s="7"/>
    </row>
    <row r="8" spans="1:13" ht="18.75" customHeight="1" x14ac:dyDescent="0.3">
      <c r="B8" s="6"/>
      <c r="D8" s="6"/>
      <c r="E8" s="58"/>
      <c r="F8" s="59"/>
      <c r="G8" s="60" t="s">
        <v>21</v>
      </c>
      <c r="H8" s="60"/>
      <c r="I8" s="9"/>
      <c r="J8" s="6"/>
      <c r="K8" s="6"/>
      <c r="L8" s="6"/>
      <c r="M8" s="7"/>
    </row>
    <row r="9" spans="1:13" ht="21.75" customHeight="1" x14ac:dyDescent="0.3">
      <c r="B9" s="1"/>
      <c r="C9" s="1"/>
      <c r="D9" s="1"/>
      <c r="E9" s="10"/>
      <c r="F9" s="10"/>
      <c r="G9" s="10"/>
      <c r="H9" s="10"/>
      <c r="I9" s="1"/>
      <c r="J9" s="1"/>
      <c r="K9" s="1"/>
      <c r="L9" s="1"/>
      <c r="M9" s="1"/>
    </row>
    <row r="10" spans="1:13" ht="15" customHeight="1" x14ac:dyDescent="0.25">
      <c r="B10" s="61" t="s">
        <v>0</v>
      </c>
      <c r="C10" s="61" t="s">
        <v>5</v>
      </c>
      <c r="D10" s="61" t="s">
        <v>16</v>
      </c>
      <c r="E10" s="51" t="s">
        <v>14</v>
      </c>
      <c r="F10" s="52"/>
      <c r="G10" s="52"/>
      <c r="H10" s="52"/>
      <c r="I10" s="52"/>
      <c r="J10" s="52"/>
      <c r="K10" s="53"/>
      <c r="L10" s="61" t="s">
        <v>6</v>
      </c>
      <c r="M10" s="48" t="s">
        <v>23</v>
      </c>
    </row>
    <row r="11" spans="1:13" ht="37.5" customHeight="1" x14ac:dyDescent="0.25">
      <c r="B11" s="61"/>
      <c r="C11" s="61"/>
      <c r="D11" s="61"/>
      <c r="E11" s="48" t="s">
        <v>8</v>
      </c>
      <c r="F11" s="61" t="s">
        <v>3</v>
      </c>
      <c r="G11" s="61"/>
      <c r="H11" s="54" t="s">
        <v>1</v>
      </c>
      <c r="I11" s="55"/>
      <c r="J11" s="55"/>
      <c r="K11" s="56"/>
      <c r="L11" s="61"/>
      <c r="M11" s="49"/>
    </row>
    <row r="12" spans="1:13" ht="23.25" customHeight="1" x14ac:dyDescent="0.25">
      <c r="B12" s="61"/>
      <c r="C12" s="61"/>
      <c r="D12" s="61"/>
      <c r="E12" s="49"/>
      <c r="F12" s="61" t="s">
        <v>9</v>
      </c>
      <c r="G12" s="54" t="s">
        <v>4</v>
      </c>
      <c r="H12" s="55"/>
      <c r="I12" s="55"/>
      <c r="J12" s="55"/>
      <c r="K12" s="56"/>
      <c r="L12" s="61"/>
      <c r="M12" s="49"/>
    </row>
    <row r="13" spans="1:13" ht="23.25" customHeight="1" x14ac:dyDescent="0.25">
      <c r="B13" s="61"/>
      <c r="C13" s="61"/>
      <c r="D13" s="61"/>
      <c r="E13" s="49"/>
      <c r="F13" s="61"/>
      <c r="G13" s="48" t="s">
        <v>7</v>
      </c>
      <c r="H13" s="54" t="s">
        <v>15</v>
      </c>
      <c r="I13" s="55"/>
      <c r="J13" s="55"/>
      <c r="K13" s="56"/>
      <c r="L13" s="61"/>
      <c r="M13" s="49"/>
    </row>
    <row r="14" spans="1:13" ht="180.75" customHeight="1" x14ac:dyDescent="0.25">
      <c r="B14" s="61"/>
      <c r="C14" s="61"/>
      <c r="D14" s="61"/>
      <c r="E14" s="50"/>
      <c r="F14" s="61"/>
      <c r="G14" s="50"/>
      <c r="H14" s="13" t="s">
        <v>10</v>
      </c>
      <c r="I14" s="12" t="s">
        <v>13</v>
      </c>
      <c r="J14" s="12" t="s">
        <v>11</v>
      </c>
      <c r="K14" s="12" t="s">
        <v>12</v>
      </c>
      <c r="L14" s="61"/>
      <c r="M14" s="50"/>
    </row>
    <row r="15" spans="1:13" ht="27.75" customHeight="1" x14ac:dyDescent="0.3">
      <c r="B15" s="14">
        <v>1</v>
      </c>
      <c r="C15" s="14">
        <v>2</v>
      </c>
      <c r="D15" s="14">
        <v>3</v>
      </c>
      <c r="E15" s="14">
        <v>4</v>
      </c>
      <c r="F15" s="16">
        <v>5</v>
      </c>
      <c r="G15" s="16">
        <v>6</v>
      </c>
      <c r="H15" s="16">
        <v>7</v>
      </c>
      <c r="I15" s="16">
        <v>8</v>
      </c>
      <c r="J15" s="16">
        <v>9</v>
      </c>
      <c r="K15" s="16">
        <v>10</v>
      </c>
      <c r="L15" s="14">
        <v>11</v>
      </c>
      <c r="M15" s="14">
        <v>12</v>
      </c>
    </row>
    <row r="16" spans="1:13" x14ac:dyDescent="0.25">
      <c r="A16" s="39"/>
      <c r="B16" s="35">
        <v>1</v>
      </c>
      <c r="C16" s="31" t="s">
        <v>20</v>
      </c>
      <c r="D16" s="31" t="s">
        <v>22</v>
      </c>
      <c r="E16" s="43">
        <f>SUM(F16,K16)</f>
        <v>1136450</v>
      </c>
      <c r="F16" s="64">
        <v>568225</v>
      </c>
      <c r="G16" s="47">
        <v>0</v>
      </c>
      <c r="H16" s="47">
        <v>0</v>
      </c>
      <c r="I16" s="47">
        <v>0</v>
      </c>
      <c r="J16" s="47">
        <v>0</v>
      </c>
      <c r="K16" s="64">
        <v>568225</v>
      </c>
      <c r="L16" s="29">
        <v>42804</v>
      </c>
      <c r="M16" s="31" t="s">
        <v>25</v>
      </c>
    </row>
    <row r="17" spans="1:17" x14ac:dyDescent="0.25">
      <c r="A17" s="39"/>
      <c r="B17" s="36"/>
      <c r="C17" s="32"/>
      <c r="D17" s="32"/>
      <c r="E17" s="44"/>
      <c r="F17" s="65"/>
      <c r="G17" s="44"/>
      <c r="H17" s="44"/>
      <c r="I17" s="44"/>
      <c r="J17" s="44"/>
      <c r="K17" s="65"/>
      <c r="L17" s="30"/>
      <c r="M17" s="32"/>
    </row>
    <row r="18" spans="1:17" x14ac:dyDescent="0.25">
      <c r="A18" s="39"/>
      <c r="B18" s="36"/>
      <c r="C18" s="32"/>
      <c r="D18" s="32"/>
      <c r="E18" s="44"/>
      <c r="F18" s="65"/>
      <c r="G18" s="44"/>
      <c r="H18" s="44"/>
      <c r="I18" s="44"/>
      <c r="J18" s="44"/>
      <c r="K18" s="65"/>
      <c r="L18" s="30"/>
      <c r="M18" s="32"/>
    </row>
    <row r="19" spans="1:17" s="5" customFormat="1" ht="204" customHeight="1" x14ac:dyDescent="0.25">
      <c r="A19" s="39"/>
      <c r="B19" s="41"/>
      <c r="C19" s="42"/>
      <c r="D19" s="42"/>
      <c r="E19" s="45"/>
      <c r="F19" s="66"/>
      <c r="G19" s="45"/>
      <c r="H19" s="45"/>
      <c r="I19" s="45"/>
      <c r="J19" s="45"/>
      <c r="K19" s="66"/>
      <c r="L19" s="62"/>
      <c r="M19" s="42"/>
      <c r="Q19" s="8"/>
    </row>
    <row r="20" spans="1:17" s="5" customFormat="1" ht="232.9" customHeight="1" x14ac:dyDescent="0.25">
      <c r="A20" s="17"/>
      <c r="B20" s="18">
        <v>2</v>
      </c>
      <c r="C20" s="19" t="s">
        <v>20</v>
      </c>
      <c r="D20" s="19" t="s">
        <v>24</v>
      </c>
      <c r="E20" s="20">
        <f>SUM(F20,K20)</f>
        <v>2145450.54</v>
      </c>
      <c r="F20" s="21">
        <v>1072725.27</v>
      </c>
      <c r="G20" s="20">
        <v>0</v>
      </c>
      <c r="H20" s="20">
        <v>0</v>
      </c>
      <c r="I20" s="20">
        <v>0</v>
      </c>
      <c r="J20" s="20">
        <v>0</v>
      </c>
      <c r="K20" s="21">
        <v>1072725.27</v>
      </c>
      <c r="L20" s="22">
        <v>42947</v>
      </c>
      <c r="M20" s="24" t="s">
        <v>26</v>
      </c>
      <c r="Q20" s="8"/>
    </row>
    <row r="21" spans="1:17" s="5" customFormat="1" x14ac:dyDescent="0.25">
      <c r="A21" s="17"/>
      <c r="B21" s="35">
        <v>3</v>
      </c>
      <c r="C21" s="31" t="s">
        <v>20</v>
      </c>
      <c r="D21" s="31" t="s">
        <v>27</v>
      </c>
      <c r="E21" s="43">
        <f>SUM(F21,K21)</f>
        <v>6784000</v>
      </c>
      <c r="F21" s="64">
        <v>3392000</v>
      </c>
      <c r="G21" s="47">
        <v>0</v>
      </c>
      <c r="H21" s="47">
        <v>0</v>
      </c>
      <c r="I21" s="47">
        <v>0</v>
      </c>
      <c r="J21" s="47">
        <v>0</v>
      </c>
      <c r="K21" s="64">
        <v>3392000</v>
      </c>
      <c r="L21" s="29">
        <v>42979</v>
      </c>
      <c r="M21" s="31" t="s">
        <v>26</v>
      </c>
      <c r="Q21" s="8"/>
    </row>
    <row r="22" spans="1:17" s="5" customFormat="1" x14ac:dyDescent="0.25">
      <c r="A22" s="17"/>
      <c r="B22" s="36"/>
      <c r="C22" s="32"/>
      <c r="D22" s="32"/>
      <c r="E22" s="44"/>
      <c r="F22" s="65"/>
      <c r="G22" s="44"/>
      <c r="H22" s="44"/>
      <c r="I22" s="44"/>
      <c r="J22" s="44"/>
      <c r="K22" s="65"/>
      <c r="L22" s="30"/>
      <c r="M22" s="32"/>
      <c r="Q22" s="8"/>
    </row>
    <row r="23" spans="1:17" s="5" customFormat="1" x14ac:dyDescent="0.25">
      <c r="A23" s="17"/>
      <c r="B23" s="36"/>
      <c r="C23" s="32"/>
      <c r="D23" s="32"/>
      <c r="E23" s="44"/>
      <c r="F23" s="65"/>
      <c r="G23" s="44"/>
      <c r="H23" s="44"/>
      <c r="I23" s="44"/>
      <c r="J23" s="44"/>
      <c r="K23" s="65"/>
      <c r="L23" s="30"/>
      <c r="M23" s="32"/>
      <c r="Q23" s="8"/>
    </row>
    <row r="24" spans="1:17" ht="183" customHeight="1" x14ac:dyDescent="0.25">
      <c r="A24" s="39"/>
      <c r="B24" s="41"/>
      <c r="C24" s="42"/>
      <c r="D24" s="42"/>
      <c r="E24" s="45"/>
      <c r="F24" s="66"/>
      <c r="G24" s="45"/>
      <c r="H24" s="45"/>
      <c r="I24" s="45"/>
      <c r="J24" s="45"/>
      <c r="K24" s="66"/>
      <c r="L24" s="62"/>
      <c r="M24" s="42"/>
    </row>
    <row r="25" spans="1:17" x14ac:dyDescent="0.25">
      <c r="A25" s="39"/>
      <c r="B25" s="35">
        <v>4</v>
      </c>
      <c r="C25" s="31" t="s">
        <v>20</v>
      </c>
      <c r="D25" s="31" t="s">
        <v>29</v>
      </c>
      <c r="E25" s="43">
        <f>SUM(F25,K25)</f>
        <v>13420000</v>
      </c>
      <c r="F25" s="43">
        <v>6710000</v>
      </c>
      <c r="G25" s="43">
        <v>0</v>
      </c>
      <c r="H25" s="43">
        <v>0</v>
      </c>
      <c r="I25" s="43">
        <v>0</v>
      </c>
      <c r="J25" s="43">
        <v>0</v>
      </c>
      <c r="K25" s="43">
        <v>6710000</v>
      </c>
      <c r="L25" s="29" t="s">
        <v>28</v>
      </c>
      <c r="M25" s="31" t="s">
        <v>26</v>
      </c>
    </row>
    <row r="26" spans="1:17" x14ac:dyDescent="0.25">
      <c r="A26" s="39"/>
      <c r="B26" s="36"/>
      <c r="C26" s="32"/>
      <c r="D26" s="32"/>
      <c r="E26" s="44"/>
      <c r="F26" s="44"/>
      <c r="G26" s="44"/>
      <c r="H26" s="44"/>
      <c r="I26" s="44"/>
      <c r="J26" s="44"/>
      <c r="K26" s="44"/>
      <c r="L26" s="30"/>
      <c r="M26" s="32"/>
    </row>
    <row r="27" spans="1:17" x14ac:dyDescent="0.25">
      <c r="A27" s="39"/>
      <c r="B27" s="36"/>
      <c r="C27" s="32"/>
      <c r="D27" s="32"/>
      <c r="E27" s="44"/>
      <c r="F27" s="44"/>
      <c r="G27" s="44"/>
      <c r="H27" s="44"/>
      <c r="I27" s="44"/>
      <c r="J27" s="44"/>
      <c r="K27" s="44"/>
      <c r="L27" s="30"/>
      <c r="M27" s="32"/>
    </row>
    <row r="28" spans="1:17" ht="174.6" customHeight="1" x14ac:dyDescent="0.25">
      <c r="A28" s="39"/>
      <c r="B28" s="41"/>
      <c r="C28" s="42"/>
      <c r="D28" s="42"/>
      <c r="E28" s="45"/>
      <c r="F28" s="45"/>
      <c r="G28" s="45"/>
      <c r="H28" s="45"/>
      <c r="I28" s="45"/>
      <c r="J28" s="45"/>
      <c r="K28" s="45"/>
      <c r="L28" s="62"/>
      <c r="M28" s="42"/>
    </row>
    <row r="29" spans="1:17" x14ac:dyDescent="0.25">
      <c r="A29" s="39"/>
      <c r="B29" s="35">
        <v>5</v>
      </c>
      <c r="C29" s="31" t="s">
        <v>20</v>
      </c>
      <c r="D29" s="31" t="s">
        <v>30</v>
      </c>
      <c r="E29" s="43">
        <f>SUM(F29,K29)</f>
        <v>9060000</v>
      </c>
      <c r="F29" s="43">
        <v>4530000</v>
      </c>
      <c r="G29" s="43">
        <v>0</v>
      </c>
      <c r="H29" s="43">
        <v>0</v>
      </c>
      <c r="I29" s="43">
        <v>0</v>
      </c>
      <c r="J29" s="43">
        <v>0</v>
      </c>
      <c r="K29" s="43">
        <v>4530000</v>
      </c>
      <c r="L29" s="29">
        <v>43373</v>
      </c>
      <c r="M29" s="31" t="s">
        <v>26</v>
      </c>
    </row>
    <row r="30" spans="1:17" x14ac:dyDescent="0.25">
      <c r="A30" s="39"/>
      <c r="B30" s="36"/>
      <c r="C30" s="32"/>
      <c r="D30" s="32"/>
      <c r="E30" s="44"/>
      <c r="F30" s="44"/>
      <c r="G30" s="44"/>
      <c r="H30" s="44"/>
      <c r="I30" s="44"/>
      <c r="J30" s="44"/>
      <c r="K30" s="44"/>
      <c r="L30" s="30"/>
      <c r="M30" s="32"/>
    </row>
    <row r="31" spans="1:17" x14ac:dyDescent="0.25">
      <c r="A31" s="39"/>
      <c r="B31" s="36"/>
      <c r="C31" s="32"/>
      <c r="D31" s="32"/>
      <c r="E31" s="44"/>
      <c r="F31" s="44"/>
      <c r="G31" s="44"/>
      <c r="H31" s="44"/>
      <c r="I31" s="44"/>
      <c r="J31" s="44"/>
      <c r="K31" s="44"/>
      <c r="L31" s="30"/>
      <c r="M31" s="32"/>
    </row>
    <row r="32" spans="1:17" ht="175.15" customHeight="1" x14ac:dyDescent="0.25">
      <c r="A32" s="39"/>
      <c r="B32" s="41"/>
      <c r="C32" s="42"/>
      <c r="D32" s="42"/>
      <c r="E32" s="45"/>
      <c r="F32" s="45"/>
      <c r="G32" s="45"/>
      <c r="H32" s="45"/>
      <c r="I32" s="45"/>
      <c r="J32" s="45"/>
      <c r="K32" s="45"/>
      <c r="L32" s="62"/>
      <c r="M32" s="42"/>
    </row>
    <row r="33" spans="1:17" ht="175.15" customHeight="1" x14ac:dyDescent="0.25">
      <c r="A33" s="39"/>
      <c r="B33" s="35">
        <v>6</v>
      </c>
      <c r="C33" s="37" t="s">
        <v>20</v>
      </c>
      <c r="D33" s="37" t="s">
        <v>31</v>
      </c>
      <c r="E33" s="33">
        <f>SUM(F33:K35)</f>
        <v>17164000</v>
      </c>
      <c r="F33" s="33">
        <v>8582000</v>
      </c>
      <c r="G33" s="33">
        <v>0</v>
      </c>
      <c r="H33" s="33">
        <v>0</v>
      </c>
      <c r="I33" s="33">
        <v>0</v>
      </c>
      <c r="J33" s="33">
        <v>0</v>
      </c>
      <c r="K33" s="33">
        <v>8582000</v>
      </c>
      <c r="L33" s="29">
        <v>43830</v>
      </c>
      <c r="M33" s="31" t="s">
        <v>26</v>
      </c>
    </row>
    <row r="34" spans="1:17" ht="66.599999999999994" customHeight="1" x14ac:dyDescent="0.25">
      <c r="A34" s="39"/>
      <c r="B34" s="36"/>
      <c r="C34" s="38"/>
      <c r="D34" s="38"/>
      <c r="E34" s="34"/>
      <c r="F34" s="34"/>
      <c r="G34" s="34"/>
      <c r="H34" s="34"/>
      <c r="I34" s="34"/>
      <c r="J34" s="34"/>
      <c r="K34" s="34"/>
      <c r="L34" s="30"/>
      <c r="M34" s="32"/>
    </row>
    <row r="35" spans="1:17" ht="37.9" hidden="1" customHeight="1" x14ac:dyDescent="0.3">
      <c r="A35" s="39"/>
      <c r="B35" s="36"/>
      <c r="C35" s="38"/>
      <c r="D35" s="38"/>
      <c r="E35" s="34"/>
      <c r="F35" s="34"/>
      <c r="G35" s="34"/>
      <c r="H35" s="34"/>
      <c r="I35" s="34"/>
      <c r="J35" s="34"/>
      <c r="K35" s="34"/>
      <c r="L35" s="30"/>
      <c r="M35" s="32"/>
    </row>
    <row r="36" spans="1:17" ht="175.15" hidden="1" customHeight="1" x14ac:dyDescent="0.3">
      <c r="A36" s="39"/>
      <c r="B36" s="25"/>
      <c r="C36" s="26"/>
      <c r="D36" s="26"/>
      <c r="E36" s="27"/>
      <c r="F36" s="27"/>
      <c r="G36" s="27"/>
      <c r="H36" s="27"/>
      <c r="I36" s="27"/>
      <c r="J36" s="27"/>
      <c r="K36" s="27"/>
      <c r="L36" s="28"/>
      <c r="M36" s="26"/>
    </row>
    <row r="37" spans="1:17" ht="15.6" customHeight="1" x14ac:dyDescent="0.25">
      <c r="A37" s="39"/>
      <c r="B37" s="35">
        <v>6</v>
      </c>
      <c r="C37" s="31" t="s">
        <v>20</v>
      </c>
      <c r="D37" s="31" t="s">
        <v>32</v>
      </c>
      <c r="E37" s="43">
        <f>SUM(F37,K37)</f>
        <v>954700</v>
      </c>
      <c r="F37" s="43">
        <v>455300</v>
      </c>
      <c r="G37" s="43">
        <v>0</v>
      </c>
      <c r="H37" s="43">
        <v>0</v>
      </c>
      <c r="I37" s="43">
        <v>0</v>
      </c>
      <c r="J37" s="43">
        <v>0</v>
      </c>
      <c r="K37" s="43">
        <v>499400</v>
      </c>
      <c r="L37" s="29">
        <v>43861</v>
      </c>
      <c r="M37" s="31" t="s">
        <v>26</v>
      </c>
    </row>
    <row r="38" spans="1:17" x14ac:dyDescent="0.25">
      <c r="A38" s="39"/>
      <c r="B38" s="36"/>
      <c r="C38" s="32"/>
      <c r="D38" s="32"/>
      <c r="E38" s="44"/>
      <c r="F38" s="44"/>
      <c r="G38" s="44"/>
      <c r="H38" s="44"/>
      <c r="I38" s="44"/>
      <c r="J38" s="44"/>
      <c r="K38" s="44"/>
      <c r="L38" s="30"/>
      <c r="M38" s="32"/>
    </row>
    <row r="39" spans="1:17" s="5" customFormat="1" x14ac:dyDescent="0.25">
      <c r="A39" s="40"/>
      <c r="B39" s="36"/>
      <c r="C39" s="32"/>
      <c r="D39" s="32"/>
      <c r="E39" s="44"/>
      <c r="F39" s="44"/>
      <c r="G39" s="44"/>
      <c r="H39" s="44"/>
      <c r="I39" s="44"/>
      <c r="J39" s="44"/>
      <c r="K39" s="44"/>
      <c r="L39" s="30"/>
      <c r="M39" s="32"/>
      <c r="Q39" s="8"/>
    </row>
    <row r="40" spans="1:17" ht="178.15" customHeight="1" x14ac:dyDescent="0.25">
      <c r="B40" s="41"/>
      <c r="C40" s="42"/>
      <c r="D40" s="42"/>
      <c r="E40" s="45"/>
      <c r="F40" s="45"/>
      <c r="G40" s="45"/>
      <c r="H40" s="45"/>
      <c r="I40" s="45"/>
      <c r="J40" s="45"/>
      <c r="K40" s="45"/>
      <c r="L40" s="62"/>
      <c r="M40" s="42"/>
    </row>
    <row r="41" spans="1:17" ht="15.6" customHeight="1" x14ac:dyDescent="0.25">
      <c r="B41" s="75" t="s">
        <v>2</v>
      </c>
      <c r="C41" s="76"/>
      <c r="D41" s="77"/>
      <c r="E41" s="69">
        <f>SUM(E16:E40)</f>
        <v>50664600.539999999</v>
      </c>
      <c r="F41" s="69">
        <f>SUM(F16:F40)</f>
        <v>25310250.27</v>
      </c>
      <c r="G41" s="69">
        <f>SUM(G16,G20,G37)</f>
        <v>0</v>
      </c>
      <c r="H41" s="69">
        <f>SUM(H16,H20,H37)</f>
        <v>0</v>
      </c>
      <c r="I41" s="69">
        <f>SUM(I16,I20,I37)</f>
        <v>0</v>
      </c>
      <c r="J41" s="69">
        <f>SUM(J16,J20,J37)</f>
        <v>0</v>
      </c>
      <c r="K41" s="69">
        <f>SUM(K16:K40)</f>
        <v>25354350.27</v>
      </c>
      <c r="L41" s="71"/>
      <c r="M41" s="72"/>
    </row>
    <row r="42" spans="1:17" ht="15.6" customHeight="1" x14ac:dyDescent="0.25">
      <c r="B42" s="78"/>
      <c r="C42" s="79"/>
      <c r="D42" s="80"/>
      <c r="E42" s="70"/>
      <c r="F42" s="70"/>
      <c r="G42" s="70"/>
      <c r="H42" s="70"/>
      <c r="I42" s="70"/>
      <c r="J42" s="70"/>
      <c r="K42" s="70"/>
      <c r="L42" s="73"/>
      <c r="M42" s="74"/>
    </row>
    <row r="43" spans="1:17" ht="15.6" customHeight="1" x14ac:dyDescent="0.3">
      <c r="B43" s="23"/>
    </row>
    <row r="44" spans="1:17" ht="15.6" customHeight="1" x14ac:dyDescent="0.3"/>
    <row r="45" spans="1:17" ht="15.6" x14ac:dyDescent="0.3">
      <c r="E45" s="15"/>
      <c r="F45" s="15"/>
      <c r="G45" s="15"/>
    </row>
    <row r="46" spans="1:17" ht="15.6" x14ac:dyDescent="0.3">
      <c r="E46" s="15"/>
      <c r="F46" s="15"/>
      <c r="G46" s="15"/>
    </row>
  </sheetData>
  <mergeCells count="104">
    <mergeCell ref="H25:H28"/>
    <mergeCell ref="I25:I28"/>
    <mergeCell ref="J25:J28"/>
    <mergeCell ref="J29:J32"/>
    <mergeCell ref="K29:K32"/>
    <mergeCell ref="L29:L32"/>
    <mergeCell ref="M29:M32"/>
    <mergeCell ref="E29:E32"/>
    <mergeCell ref="F29:F32"/>
    <mergeCell ref="G29:G32"/>
    <mergeCell ref="H29:H32"/>
    <mergeCell ref="I29:I32"/>
    <mergeCell ref="I41:I42"/>
    <mergeCell ref="J41:J42"/>
    <mergeCell ref="K41:K42"/>
    <mergeCell ref="L41:M42"/>
    <mergeCell ref="A16:A19"/>
    <mergeCell ref="B41:D42"/>
    <mergeCell ref="B16:B19"/>
    <mergeCell ref="E41:E42"/>
    <mergeCell ref="F41:F42"/>
    <mergeCell ref="G41:G42"/>
    <mergeCell ref="H41:H42"/>
    <mergeCell ref="D16:D19"/>
    <mergeCell ref="K16:K19"/>
    <mergeCell ref="K37:K40"/>
    <mergeCell ref="L37:L40"/>
    <mergeCell ref="M37:M40"/>
    <mergeCell ref="L21:L24"/>
    <mergeCell ref="M21:M24"/>
    <mergeCell ref="F21:F24"/>
    <mergeCell ref="G21:G24"/>
    <mergeCell ref="H21:H24"/>
    <mergeCell ref="I21:I24"/>
    <mergeCell ref="J21:J24"/>
    <mergeCell ref="K21:K24"/>
    <mergeCell ref="L1:M1"/>
    <mergeCell ref="F16:F19"/>
    <mergeCell ref="G16:G19"/>
    <mergeCell ref="H16:H19"/>
    <mergeCell ref="I16:I19"/>
    <mergeCell ref="M10:M14"/>
    <mergeCell ref="L10:L14"/>
    <mergeCell ref="F11:G11"/>
    <mergeCell ref="B4:M4"/>
    <mergeCell ref="B10:B14"/>
    <mergeCell ref="D10:D14"/>
    <mergeCell ref="H11:K11"/>
    <mergeCell ref="C10:C14"/>
    <mergeCell ref="B3:M3"/>
    <mergeCell ref="H13:K13"/>
    <mergeCell ref="C16:C19"/>
    <mergeCell ref="F37:F40"/>
    <mergeCell ref="G37:G40"/>
    <mergeCell ref="H37:H40"/>
    <mergeCell ref="I37:I40"/>
    <mergeCell ref="J37:J40"/>
    <mergeCell ref="B6:M6"/>
    <mergeCell ref="J16:J19"/>
    <mergeCell ref="B5:M5"/>
    <mergeCell ref="E11:E14"/>
    <mergeCell ref="E16:E19"/>
    <mergeCell ref="E10:K10"/>
    <mergeCell ref="G12:K12"/>
    <mergeCell ref="F7:K7"/>
    <mergeCell ref="E8:F8"/>
    <mergeCell ref="G8:H8"/>
    <mergeCell ref="F12:F14"/>
    <mergeCell ref="G13:G14"/>
    <mergeCell ref="L16:L19"/>
    <mergeCell ref="M16:M19"/>
    <mergeCell ref="K25:K28"/>
    <mergeCell ref="L25:L28"/>
    <mergeCell ref="M25:M28"/>
    <mergeCell ref="F25:F28"/>
    <mergeCell ref="G25:G28"/>
    <mergeCell ref="A24:A39"/>
    <mergeCell ref="B37:B40"/>
    <mergeCell ref="C37:C40"/>
    <mergeCell ref="D37:D40"/>
    <mergeCell ref="E37:E40"/>
    <mergeCell ref="B21:B24"/>
    <mergeCell ref="C21:C24"/>
    <mergeCell ref="D21:D24"/>
    <mergeCell ref="E21:E24"/>
    <mergeCell ref="B25:B28"/>
    <mergeCell ref="C25:C28"/>
    <mergeCell ref="D25:D28"/>
    <mergeCell ref="E25:E28"/>
    <mergeCell ref="B29:B32"/>
    <mergeCell ref="C29:C32"/>
    <mergeCell ref="D29:D32"/>
    <mergeCell ref="L33:L35"/>
    <mergeCell ref="M33:M35"/>
    <mergeCell ref="G33:G35"/>
    <mergeCell ref="H33:H35"/>
    <mergeCell ref="I33:I35"/>
    <mergeCell ref="J33:J35"/>
    <mergeCell ref="K33:K35"/>
    <mergeCell ref="B33:B35"/>
    <mergeCell ref="C33:C35"/>
    <mergeCell ref="D33:D35"/>
    <mergeCell ref="E33:E35"/>
    <mergeCell ref="F33:F35"/>
  </mergeCells>
  <printOptions horizontalCentered="1" verticalCentered="1"/>
  <pageMargins left="0.23622047244094491" right="0.23622047244094491" top="0.35433070866141736" bottom="0.35433070866141736" header="0" footer="0.19685039370078741"/>
  <pageSetup paperSize="9"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167EE134444D94ABE27B06BBEDA5FE1" ma:contentTypeVersion="11" ma:contentTypeDescription="Kurkite naują dokumentą." ma:contentTypeScope="" ma:versionID="81c4a39586cd9a823997d996f6cae734">
  <xsd:schema xmlns:xsd="http://www.w3.org/2001/XMLSchema" xmlns:xs="http://www.w3.org/2001/XMLSchema" xmlns:p="http://schemas.microsoft.com/office/2006/metadata/properties" xmlns:ns3="ac5424a2-8b2b-41b0-9413-5dc6a4d9b382" xmlns:ns4="9d752207-9266-4757-83fe-db16c7e309f8" targetNamespace="http://schemas.microsoft.com/office/2006/metadata/properties" ma:root="true" ma:fieldsID="fa6bbad13ffab29722ab7d87827f3650" ns3:_="" ns4:_="">
    <xsd:import namespace="ac5424a2-8b2b-41b0-9413-5dc6a4d9b382"/>
    <xsd:import namespace="9d752207-9266-4757-83fe-db16c7e309f8"/>
    <xsd:element name="properties">
      <xsd:complexType>
        <xsd:sequence>
          <xsd:element name="documentManagement">
            <xsd:complexType>
              <xsd:all>
                <xsd:element ref="ns3:SharedWithDetails" minOccurs="0"/>
                <xsd:element ref="ns3:SharedWithUser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424a2-8b2b-41b0-9413-5dc6a4d9b382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Bendrinta su išsamia informacija" ma:description="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Bendrinimo užuominos maiš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52207-9266-4757-83fe-db16c7e309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5B681A-B8DB-41A8-9C66-F23B3F27A3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424a2-8b2b-41b0-9413-5dc6a4d9b382"/>
    <ds:schemaRef ds:uri="9d752207-9266-4757-83fe-db16c7e309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7000AC-E8AE-4EE0-A935-B3A49A7FBA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6DB741-DBE3-43A3-9344-AC8D7D977AB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ac5424a2-8b2b-41b0-9413-5dc6a4d9b382"/>
    <ds:schemaRef ds:uri="http://www.w3.org/XML/1998/namespace"/>
    <ds:schemaRef ds:uri="http://purl.org/dc/elements/1.1/"/>
    <ds:schemaRef ds:uri="http://purl.org/dc/terms/"/>
    <ds:schemaRef ds:uri="9d752207-9266-4757-83fe-db16c7e309f8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</dc:creator>
  <cp:lastModifiedBy>ŠAULYTĖ SKAIRIENĖ Dalia</cp:lastModifiedBy>
  <cp:lastPrinted>2017-08-04T10:46:53Z</cp:lastPrinted>
  <dcterms:created xsi:type="dcterms:W3CDTF">2013-02-28T07:13:39Z</dcterms:created>
  <dcterms:modified xsi:type="dcterms:W3CDTF">2019-12-23T14:13:55Z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0x0101001167EE134444D94ABE27B06BBEDA5FE1</vt:lpwstr>
  </property>
</Properties>
</file>