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8\"/>
    </mc:Choice>
  </mc:AlternateContent>
  <xr:revisionPtr revIDLastSave="0" documentId="8_{618C0440-21FE-419E-8274-C1F00A55337C}" xr6:coauthVersionLast="45" xr6:coauthVersionMax="45" xr10:uidLastSave="{00000000-0000-0000-0000-000000000000}"/>
  <bookViews>
    <workbookView xWindow="31005" yWindow="1185" windowWidth="21600" windowHeight="11325" xr2:uid="{00000000-000D-0000-FFFF-FFFF00000000}"/>
  </bookViews>
  <sheets>
    <sheet name="2019-09" sheetId="1" r:id="rId1"/>
  </sheets>
  <definedNames>
    <definedName name="_xlnm.Print_Area" localSheetId="0">'2019-09'!$A$1:$O$37</definedName>
    <definedName name="_xlnm.Print_Titles" localSheetId="0">'2019-09'!$15:$15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" l="1"/>
  <c r="K31" i="1"/>
  <c r="J31" i="1"/>
  <c r="H31" i="1"/>
  <c r="G23" i="1"/>
  <c r="G21" i="1" l="1"/>
  <c r="I31" i="1" l="1"/>
  <c r="L31" i="1"/>
  <c r="G19" i="1" l="1"/>
  <c r="G30" i="1" l="1"/>
  <c r="G29" i="1" l="1"/>
  <c r="G28" i="1" l="1"/>
  <c r="G18" i="1" l="1"/>
  <c r="G31" i="1" s="1"/>
  <c r="G25" i="1"/>
  <c r="G26" i="1"/>
  <c r="G27" i="1"/>
</calcChain>
</file>

<file path=xl/sharedStrings.xml><?xml version="1.0" encoding="utf-8"?>
<sst xmlns="http://schemas.openxmlformats.org/spreadsheetml/2006/main" count="93" uniqueCount="59">
  <si>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</si>
  <si>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</si>
  <si>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</si>
  <si>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</si>
  <si>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</si>
  <si>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</si>
  <si>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</si>
  <si>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</si>
  <si>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</si>
  <si>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</si>
  <si>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</si>
  <si>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</si>
  <si>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</si>
  <si>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</si>
  <si>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</si>
  <si>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</si>
  <si>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</si>
  <si>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</si>
  <si>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</si>
  <si>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</si>
  <si>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</si>
  <si>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</si>
  <si>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</si>
  <si>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</si>
  <si>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</si>
  <si>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</si>
  <si>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</si>
  <si>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</si>
  <si>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</si>
  <si>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</si>
  <si>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</si>
  <si>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</si>
  <si>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</si>
  <si>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</si>
  <si>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</si>
  <si>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</si>
  <si>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</si>
  <si>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</si>
  <si>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</si>
  <si>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</si>
  <si>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</si>
  <si>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</si>
  <si>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</si>
  <si>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</si>
  <si>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</si>
  <si>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</si>
  <si>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Požeminės perėjos įrengimas Vilniaus miesto Zuikių gatvėje</t>
  </si>
  <si>
    <t>8.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</si>
  <si>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</si>
  <si>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</si>
  <si>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</si>
  <si>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10.</t>
  </si>
  <si>
    <t>Eismo saugos priemonių įrengimas geležinkelio linijoje Vilnius-Klaipėda</t>
  </si>
  <si>
    <t>11.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</si>
  <si>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</si>
  <si>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</si>
  <si>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</si>
  <si>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2020 m.              d. įsakymo Nr.                   redakcija)</t>
  </si>
  <si>
    <t>1. Statinio projektas - iki 2020 m. balandžio 30 d.                                   2. Statybą leidžiantis dokumentas - 2020 m. balandžio 30 d.                      3. Viešieji rangos darbų pirkimai -  iki 2020 m. rugpjūčio 15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</si>
</sst>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3" fillId="0" borderId="8" xfId="1" applyFont="1" applyFill="1" applyBorder="1" applyAlignment="1" applyProtection="1">
      <alignment horizontal="left" vertical="top" wrapText="1"/>
      <protection locked="0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view="pageBreakPreview" zoomScale="70" zoomScaleNormal="70" zoomScaleSheetLayoutView="70" workbookViewId="0">
      <selection activeCell="M21" sqref="M21:M22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40" t="s">
        <v>29</v>
      </c>
      <c r="O1" s="41"/>
      <c r="P1" s="21"/>
      <c r="S1" s="65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40" t="s">
        <v>30</v>
      </c>
      <c r="O2" s="21"/>
      <c r="P2" s="21"/>
      <c r="S2" s="65"/>
    </row>
    <row r="3" spans="1:19" s="19" customFormat="1" ht="62.25" customHeight="1" x14ac:dyDescent="0.25">
      <c r="A3" s="17"/>
      <c r="B3" s="17"/>
      <c r="C3" s="18"/>
      <c r="D3" s="18"/>
      <c r="H3" s="18"/>
      <c r="I3" s="18"/>
      <c r="J3" s="18"/>
      <c r="N3" s="66" t="s">
        <v>57</v>
      </c>
      <c r="O3" s="67"/>
      <c r="P3" s="20"/>
      <c r="S3" s="65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70" t="s">
        <v>42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9" ht="19.5" customHeight="1" x14ac:dyDescent="0.25">
      <c r="B6" s="70" t="s">
        <v>41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9" ht="19.5" customHeight="1" x14ac:dyDescent="0.25">
      <c r="B7" s="70" t="s">
        <v>40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9" ht="11.25" customHeight="1" x14ac:dyDescent="0.25">
      <c r="B8" s="7"/>
      <c r="C8" s="7"/>
      <c r="D8" s="7"/>
      <c r="E8" s="7"/>
      <c r="F8" s="7"/>
      <c r="G8" s="7"/>
      <c r="H8" s="68"/>
      <c r="I8" s="68"/>
      <c r="J8" s="68"/>
      <c r="K8" s="68"/>
      <c r="L8" s="68"/>
      <c r="M8" s="68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69" t="s">
        <v>0</v>
      </c>
      <c r="C10" s="69" t="s">
        <v>8</v>
      </c>
      <c r="D10" s="69" t="s">
        <v>20</v>
      </c>
      <c r="E10" s="55" t="s">
        <v>3</v>
      </c>
      <c r="F10" s="75" t="s">
        <v>4</v>
      </c>
      <c r="G10" s="72" t="s">
        <v>14</v>
      </c>
      <c r="H10" s="73"/>
      <c r="I10" s="73"/>
      <c r="J10" s="73"/>
      <c r="K10" s="73"/>
      <c r="L10" s="73"/>
      <c r="M10" s="74"/>
      <c r="N10" s="69" t="s">
        <v>9</v>
      </c>
      <c r="O10" s="55" t="s">
        <v>7</v>
      </c>
    </row>
    <row r="11" spans="1:19" ht="31.5" customHeight="1" x14ac:dyDescent="0.25">
      <c r="B11" s="69"/>
      <c r="C11" s="69"/>
      <c r="D11" s="69"/>
      <c r="E11" s="71"/>
      <c r="F11" s="75"/>
      <c r="G11" s="55" t="s">
        <v>11</v>
      </c>
      <c r="H11" s="69" t="s">
        <v>5</v>
      </c>
      <c r="I11" s="69"/>
      <c r="J11" s="57" t="s">
        <v>1</v>
      </c>
      <c r="K11" s="58"/>
      <c r="L11" s="58"/>
      <c r="M11" s="59"/>
      <c r="N11" s="69"/>
      <c r="O11" s="71"/>
    </row>
    <row r="12" spans="1:19" ht="23.25" customHeight="1" x14ac:dyDescent="0.25">
      <c r="B12" s="69"/>
      <c r="C12" s="69"/>
      <c r="D12" s="69"/>
      <c r="E12" s="71"/>
      <c r="F12" s="75"/>
      <c r="G12" s="71"/>
      <c r="H12" s="69" t="s">
        <v>12</v>
      </c>
      <c r="I12" s="57" t="s">
        <v>6</v>
      </c>
      <c r="J12" s="58"/>
      <c r="K12" s="58"/>
      <c r="L12" s="58"/>
      <c r="M12" s="59"/>
      <c r="N12" s="69"/>
      <c r="O12" s="71"/>
    </row>
    <row r="13" spans="1:19" ht="23.25" customHeight="1" x14ac:dyDescent="0.25">
      <c r="B13" s="69"/>
      <c r="C13" s="69"/>
      <c r="D13" s="69"/>
      <c r="E13" s="71"/>
      <c r="F13" s="75"/>
      <c r="G13" s="71"/>
      <c r="H13" s="69"/>
      <c r="I13" s="55" t="s">
        <v>10</v>
      </c>
      <c r="J13" s="57" t="s">
        <v>15</v>
      </c>
      <c r="K13" s="58"/>
      <c r="L13" s="58"/>
      <c r="M13" s="59"/>
      <c r="N13" s="69"/>
      <c r="O13" s="71"/>
    </row>
    <row r="14" spans="1:19" ht="66" customHeight="1" x14ac:dyDescent="0.25">
      <c r="B14" s="69"/>
      <c r="C14" s="69"/>
      <c r="D14" s="69"/>
      <c r="E14" s="56"/>
      <c r="F14" s="75"/>
      <c r="G14" s="56"/>
      <c r="H14" s="69"/>
      <c r="I14" s="56"/>
      <c r="J14" s="4" t="s">
        <v>17</v>
      </c>
      <c r="K14" s="2" t="s">
        <v>18</v>
      </c>
      <c r="L14" s="2" t="s">
        <v>19</v>
      </c>
      <c r="M14" s="2" t="s">
        <v>13</v>
      </c>
      <c r="N14" s="69"/>
      <c r="O14" s="56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6" t="s">
        <v>31</v>
      </c>
      <c r="C16" s="46" t="s">
        <v>27</v>
      </c>
      <c r="D16" s="46" t="s">
        <v>28</v>
      </c>
      <c r="E16" s="46" t="s">
        <v>16</v>
      </c>
      <c r="F16" s="46" t="s">
        <v>16</v>
      </c>
      <c r="G16" s="42">
        <v>15363141.609999999</v>
      </c>
      <c r="H16" s="49">
        <v>11194151.02</v>
      </c>
      <c r="I16" s="62">
        <v>0</v>
      </c>
      <c r="J16" s="42">
        <v>4168990.59</v>
      </c>
      <c r="K16" s="42">
        <v>0</v>
      </c>
      <c r="L16" s="42">
        <v>0</v>
      </c>
      <c r="M16" s="42">
        <v>0</v>
      </c>
      <c r="N16" s="44">
        <v>42373</v>
      </c>
      <c r="O16" s="46" t="s">
        <v>16</v>
      </c>
      <c r="P16" s="15"/>
      <c r="S16" s="30"/>
    </row>
    <row r="17" spans="1:19" s="6" customFormat="1" ht="49.5" customHeight="1" x14ac:dyDescent="0.25">
      <c r="B17" s="47"/>
      <c r="C17" s="47"/>
      <c r="D17" s="47"/>
      <c r="E17" s="47"/>
      <c r="F17" s="47"/>
      <c r="G17" s="64"/>
      <c r="H17" s="64"/>
      <c r="I17" s="63"/>
      <c r="J17" s="64"/>
      <c r="K17" s="64"/>
      <c r="L17" s="48"/>
      <c r="M17" s="48"/>
      <c r="N17" s="82"/>
      <c r="O17" s="47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5">
        <f t="shared" ref="G18:G26" si="0">SUM(H18:M18)</f>
        <v>930095.62</v>
      </c>
      <c r="H18" s="36">
        <v>790581.28</v>
      </c>
      <c r="I18" s="35">
        <v>0</v>
      </c>
      <c r="J18" s="35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6" t="s">
        <v>33</v>
      </c>
      <c r="C19" s="46" t="s">
        <v>21</v>
      </c>
      <c r="D19" s="46" t="s">
        <v>24</v>
      </c>
      <c r="E19" s="46" t="s">
        <v>16</v>
      </c>
      <c r="F19" s="53" t="s">
        <v>16</v>
      </c>
      <c r="G19" s="42">
        <f>SUM(H19:M20)</f>
        <v>5504697.9900000002</v>
      </c>
      <c r="H19" s="49">
        <v>4678993.29</v>
      </c>
      <c r="I19" s="42">
        <v>0</v>
      </c>
      <c r="J19" s="42">
        <v>674257.83</v>
      </c>
      <c r="K19" s="42">
        <v>151446.87</v>
      </c>
      <c r="L19" s="42">
        <v>0</v>
      </c>
      <c r="M19" s="42">
        <v>0</v>
      </c>
      <c r="N19" s="44">
        <v>43174</v>
      </c>
      <c r="O19" s="46" t="s">
        <v>16</v>
      </c>
      <c r="P19" s="15"/>
    </row>
    <row r="20" spans="1:19" ht="45.75" customHeight="1" x14ac:dyDescent="0.25">
      <c r="B20" s="45"/>
      <c r="C20" s="45"/>
      <c r="D20" s="45"/>
      <c r="E20" s="45"/>
      <c r="F20" s="54"/>
      <c r="G20" s="45"/>
      <c r="H20" s="50"/>
      <c r="I20" s="51"/>
      <c r="J20" s="52"/>
      <c r="K20" s="52"/>
      <c r="L20" s="45"/>
      <c r="M20" s="45"/>
      <c r="N20" s="45"/>
      <c r="O20" s="45"/>
      <c r="P20" s="15"/>
    </row>
    <row r="21" spans="1:19" ht="40.5" customHeight="1" x14ac:dyDescent="0.25">
      <c r="B21" s="46" t="s">
        <v>34</v>
      </c>
      <c r="C21" s="46" t="s">
        <v>21</v>
      </c>
      <c r="D21" s="46" t="s">
        <v>23</v>
      </c>
      <c r="E21" s="46" t="s">
        <v>16</v>
      </c>
      <c r="F21" s="53" t="s">
        <v>16</v>
      </c>
      <c r="G21" s="42">
        <f>SUM(H21,I21,J21,K21,L21,M21)</f>
        <v>15044622.82</v>
      </c>
      <c r="H21" s="49">
        <v>11081727</v>
      </c>
      <c r="I21" s="80">
        <v>0</v>
      </c>
      <c r="J21" s="42">
        <v>3392647.16</v>
      </c>
      <c r="K21" s="42">
        <v>566285.76</v>
      </c>
      <c r="L21" s="78">
        <v>0</v>
      </c>
      <c r="M21" s="42">
        <v>3962.9</v>
      </c>
      <c r="N21" s="76">
        <v>43591</v>
      </c>
      <c r="O21" s="46" t="s">
        <v>16</v>
      </c>
      <c r="P21" s="15"/>
      <c r="S21" s="31"/>
    </row>
    <row r="22" spans="1:19" ht="42" customHeight="1" x14ac:dyDescent="0.25">
      <c r="B22" s="45"/>
      <c r="C22" s="45"/>
      <c r="D22" s="45"/>
      <c r="E22" s="45"/>
      <c r="F22" s="54"/>
      <c r="G22" s="83"/>
      <c r="H22" s="84"/>
      <c r="I22" s="81"/>
      <c r="J22" s="84"/>
      <c r="K22" s="84"/>
      <c r="L22" s="79"/>
      <c r="M22" s="84"/>
      <c r="N22" s="77"/>
      <c r="O22" s="45"/>
      <c r="P22" s="15"/>
      <c r="S22" s="31"/>
    </row>
    <row r="23" spans="1:19" ht="166.5" customHeight="1" x14ac:dyDescent="0.25">
      <c r="B23" s="46" t="s">
        <v>35</v>
      </c>
      <c r="C23" s="46" t="s">
        <v>21</v>
      </c>
      <c r="D23" s="46" t="s">
        <v>22</v>
      </c>
      <c r="E23" s="46" t="s">
        <v>16</v>
      </c>
      <c r="F23" s="53" t="s">
        <v>16</v>
      </c>
      <c r="G23" s="42">
        <f>SUM(H23,I23,J23,K23,L23,M23)</f>
        <v>19445566.879999999</v>
      </c>
      <c r="H23" s="49">
        <v>10585612</v>
      </c>
      <c r="I23" s="42">
        <v>0</v>
      </c>
      <c r="J23" s="42">
        <v>8402106.9399999995</v>
      </c>
      <c r="K23" s="42">
        <v>320311.03000000003</v>
      </c>
      <c r="L23" s="42">
        <v>0</v>
      </c>
      <c r="M23" s="42">
        <v>137536.91</v>
      </c>
      <c r="N23" s="76">
        <v>44075</v>
      </c>
      <c r="O23" s="88" t="s">
        <v>56</v>
      </c>
      <c r="P23" s="15"/>
    </row>
    <row r="24" spans="1:19" ht="158.25" customHeight="1" x14ac:dyDescent="0.25">
      <c r="B24" s="43"/>
      <c r="C24" s="85"/>
      <c r="D24" s="85"/>
      <c r="E24" s="85"/>
      <c r="F24" s="86"/>
      <c r="G24" s="43"/>
      <c r="H24" s="43"/>
      <c r="I24" s="43"/>
      <c r="J24" s="43"/>
      <c r="K24" s="43"/>
      <c r="L24" s="43"/>
      <c r="M24" s="43"/>
      <c r="N24" s="87"/>
      <c r="O24" s="85"/>
      <c r="P24" s="15"/>
    </row>
    <row r="25" spans="1:19" ht="50.1" customHeight="1" x14ac:dyDescent="0.25">
      <c r="B25" s="10" t="s">
        <v>37</v>
      </c>
      <c r="C25" s="10" t="s">
        <v>38</v>
      </c>
      <c r="D25" s="10" t="s">
        <v>39</v>
      </c>
      <c r="E25" s="10" t="s">
        <v>16</v>
      </c>
      <c r="F25" s="10" t="s">
        <v>16</v>
      </c>
      <c r="G25" s="37">
        <f t="shared" si="0"/>
        <v>1123480.9300000002</v>
      </c>
      <c r="H25" s="39">
        <v>954958.79</v>
      </c>
      <c r="I25" s="37">
        <v>0</v>
      </c>
      <c r="J25" s="37">
        <v>0</v>
      </c>
      <c r="K25" s="37">
        <v>168522.14</v>
      </c>
      <c r="L25" s="37">
        <v>0</v>
      </c>
      <c r="M25" s="37">
        <v>0</v>
      </c>
      <c r="N25" s="12">
        <v>42643</v>
      </c>
      <c r="O25" s="10" t="s">
        <v>16</v>
      </c>
      <c r="P25" s="15"/>
    </row>
    <row r="26" spans="1:19" ht="147.75" customHeight="1" x14ac:dyDescent="0.25">
      <c r="B26" s="10" t="s">
        <v>43</v>
      </c>
      <c r="C26" s="10" t="s">
        <v>44</v>
      </c>
      <c r="D26" s="10" t="s">
        <v>45</v>
      </c>
      <c r="E26" s="10" t="s">
        <v>16</v>
      </c>
      <c r="F26" s="10" t="s">
        <v>16</v>
      </c>
      <c r="G26" s="11">
        <f t="shared" si="0"/>
        <v>574228.94000000006</v>
      </c>
      <c r="H26" s="16">
        <v>488094.59</v>
      </c>
      <c r="I26" s="11">
        <v>0</v>
      </c>
      <c r="J26" s="11">
        <v>0</v>
      </c>
      <c r="K26" s="11">
        <v>86134.35</v>
      </c>
      <c r="L26" s="11">
        <v>0</v>
      </c>
      <c r="M26" s="11">
        <v>0</v>
      </c>
      <c r="N26" s="12">
        <v>44058</v>
      </c>
      <c r="O26" s="38" t="s">
        <v>50</v>
      </c>
      <c r="P26" s="15"/>
    </row>
    <row r="27" spans="1:19" ht="162.75" customHeight="1" x14ac:dyDescent="0.25">
      <c r="B27" s="10" t="s">
        <v>47</v>
      </c>
      <c r="C27" s="10" t="s">
        <v>44</v>
      </c>
      <c r="D27" s="10" t="s">
        <v>46</v>
      </c>
      <c r="E27" s="10" t="s">
        <v>16</v>
      </c>
      <c r="F27" s="10" t="s">
        <v>16</v>
      </c>
      <c r="G27" s="11">
        <f>SUM(H27:M27)</f>
        <v>1701900.8900000001</v>
      </c>
      <c r="H27" s="16">
        <v>1446615.75</v>
      </c>
      <c r="I27" s="11">
        <v>0</v>
      </c>
      <c r="J27" s="11">
        <v>0</v>
      </c>
      <c r="K27" s="11">
        <v>255285.14</v>
      </c>
      <c r="L27" s="11">
        <v>0</v>
      </c>
      <c r="M27" s="11">
        <v>0</v>
      </c>
      <c r="N27" s="12">
        <v>44074</v>
      </c>
      <c r="O27" s="28" t="s">
        <v>58</v>
      </c>
      <c r="P27" s="15"/>
    </row>
    <row r="28" spans="1:19" ht="147" customHeight="1" x14ac:dyDescent="0.25">
      <c r="A28" s="29"/>
      <c r="B28" s="10" t="s">
        <v>48</v>
      </c>
      <c r="C28" s="10" t="s">
        <v>55</v>
      </c>
      <c r="D28" s="10" t="s">
        <v>49</v>
      </c>
      <c r="E28" s="10" t="s">
        <v>16</v>
      </c>
      <c r="F28" s="10" t="s">
        <v>16</v>
      </c>
      <c r="G28" s="11">
        <f>SUM(H28:M28)</f>
        <v>420000</v>
      </c>
      <c r="H28" s="16">
        <v>357000</v>
      </c>
      <c r="I28" s="11">
        <v>0</v>
      </c>
      <c r="J28" s="11">
        <v>0</v>
      </c>
      <c r="K28" s="11">
        <v>0</v>
      </c>
      <c r="L28" s="11">
        <v>0</v>
      </c>
      <c r="M28" s="11">
        <v>63000</v>
      </c>
      <c r="N28" s="12">
        <v>43738</v>
      </c>
      <c r="O28" s="28" t="s">
        <v>50</v>
      </c>
      <c r="P28" s="15"/>
    </row>
    <row r="29" spans="1:19" ht="147.75" customHeight="1" x14ac:dyDescent="0.25">
      <c r="A29" s="29"/>
      <c r="B29" s="10" t="s">
        <v>51</v>
      </c>
      <c r="C29" s="10" t="s">
        <v>55</v>
      </c>
      <c r="D29" s="10" t="s">
        <v>52</v>
      </c>
      <c r="E29" s="10" t="s">
        <v>16</v>
      </c>
      <c r="F29" s="10" t="s">
        <v>16</v>
      </c>
      <c r="G29" s="11">
        <f t="shared" ref="G29:G30" si="1">SUM(H29:M29)</f>
        <v>4200000</v>
      </c>
      <c r="H29" s="16">
        <v>3570000</v>
      </c>
      <c r="I29" s="11">
        <v>0</v>
      </c>
      <c r="J29" s="11">
        <v>0</v>
      </c>
      <c r="K29" s="11">
        <v>0</v>
      </c>
      <c r="L29" s="11">
        <v>0</v>
      </c>
      <c r="M29" s="11">
        <v>630000</v>
      </c>
      <c r="N29" s="12">
        <v>43982</v>
      </c>
      <c r="O29" s="28" t="s">
        <v>50</v>
      </c>
      <c r="P29" s="15"/>
    </row>
    <row r="30" spans="1:19" ht="145.5" customHeight="1" x14ac:dyDescent="0.25">
      <c r="A30" s="29"/>
      <c r="B30" s="10" t="s">
        <v>53</v>
      </c>
      <c r="C30" s="10" t="s">
        <v>55</v>
      </c>
      <c r="D30" s="10" t="s">
        <v>54</v>
      </c>
      <c r="E30" s="10" t="s">
        <v>16</v>
      </c>
      <c r="F30" s="10" t="s">
        <v>16</v>
      </c>
      <c r="G30" s="11">
        <f t="shared" si="1"/>
        <v>12716767</v>
      </c>
      <c r="H30" s="16">
        <v>7459069.0899999999</v>
      </c>
      <c r="I30" s="11">
        <v>0</v>
      </c>
      <c r="J30" s="11">
        <v>870915</v>
      </c>
      <c r="K30" s="11">
        <v>94158</v>
      </c>
      <c r="L30" s="11">
        <v>0</v>
      </c>
      <c r="M30" s="11">
        <v>4292624.91</v>
      </c>
      <c r="N30" s="12">
        <v>43966</v>
      </c>
      <c r="O30" s="28" t="s">
        <v>50</v>
      </c>
      <c r="P30" s="15"/>
    </row>
    <row r="31" spans="1:19" ht="15.75" customHeight="1" x14ac:dyDescent="0.25">
      <c r="B31" s="61" t="s">
        <v>2</v>
      </c>
      <c r="C31" s="61"/>
      <c r="D31" s="61"/>
      <c r="E31" s="61"/>
      <c r="F31" s="61"/>
      <c r="G31" s="32">
        <f>SUM(G16,G18,G19,G21,G23,G25,G26,G27,G28,G29,G30)</f>
        <v>77024502.680000007</v>
      </c>
      <c r="H31" s="32">
        <f>SUM(H16,H18,H19,H21,H23,H25,H26,H27,H28,H29,H30)</f>
        <v>52606802.810000002</v>
      </c>
      <c r="I31" s="32">
        <f t="shared" ref="I31:L31" si="2">SUM(I16,I18,I19,I21,I23,I25,I26,I27,I28,I29,I30)</f>
        <v>0</v>
      </c>
      <c r="J31" s="32">
        <f>SUM(J16,J18,J19,J21,J23,J25,J26,J27,J28,J29,J30)</f>
        <v>17508917.52</v>
      </c>
      <c r="K31" s="32">
        <f>SUM(K16,K18,K19,K21,K23,K25,K26,K27,K28,K29,K30)</f>
        <v>1781657.6300000004</v>
      </c>
      <c r="L31" s="32">
        <f t="shared" si="2"/>
        <v>0</v>
      </c>
      <c r="M31" s="32">
        <f>SUM(M16,M18,M19,M21,M23,M25,M26,M27,M28,M29,M30)</f>
        <v>5127124.7200000007</v>
      </c>
      <c r="N31" s="60"/>
      <c r="O31" s="60"/>
    </row>
    <row r="32" spans="1:19" ht="15.75" customHeight="1" x14ac:dyDescent="0.25">
      <c r="B32" s="22"/>
      <c r="C32" s="22"/>
      <c r="D32" s="22"/>
      <c r="E32" s="22"/>
      <c r="F32" s="22"/>
      <c r="G32" s="34"/>
      <c r="H32" s="34"/>
      <c r="I32" s="34"/>
      <c r="J32" s="34"/>
      <c r="K32" s="34"/>
      <c r="L32" s="34"/>
      <c r="M32" s="34"/>
      <c r="N32" s="24"/>
      <c r="O32" s="24"/>
    </row>
    <row r="33" spans="2:15" ht="15.75" customHeight="1" x14ac:dyDescent="0.25">
      <c r="B33" s="25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ht="15.75" customHeight="1" x14ac:dyDescent="0.25">
      <c r="B35" s="22"/>
      <c r="C35" s="22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4"/>
      <c r="O35" s="24"/>
    </row>
    <row r="36" spans="2:15" x14ac:dyDescent="0.25">
      <c r="F36" s="3" t="s">
        <v>36</v>
      </c>
    </row>
    <row r="38" spans="2:15" x14ac:dyDescent="0.25">
      <c r="H38" s="13"/>
    </row>
  </sheetData>
  <mergeCells count="79">
    <mergeCell ref="O23:O24"/>
    <mergeCell ref="H23:H24"/>
    <mergeCell ref="I23:I24"/>
    <mergeCell ref="L23:L24"/>
    <mergeCell ref="B23:B24"/>
    <mergeCell ref="C23:C24"/>
    <mergeCell ref="D23:D24"/>
    <mergeCell ref="E23:E24"/>
    <mergeCell ref="F23:F24"/>
    <mergeCell ref="H11:I11"/>
    <mergeCell ref="D21:D22"/>
    <mergeCell ref="C21:C22"/>
    <mergeCell ref="B21:B22"/>
    <mergeCell ref="N21:N22"/>
    <mergeCell ref="L21:L22"/>
    <mergeCell ref="I21:I22"/>
    <mergeCell ref="F21:F22"/>
    <mergeCell ref="N16:N17"/>
    <mergeCell ref="E10:E14"/>
    <mergeCell ref="C10:C14"/>
    <mergeCell ref="G21:G22"/>
    <mergeCell ref="H21:H22"/>
    <mergeCell ref="J21:J22"/>
    <mergeCell ref="K21:K22"/>
    <mergeCell ref="M21:M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1:O31"/>
    <mergeCell ref="B31:F31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  <mergeCell ref="G23:G24"/>
    <mergeCell ref="J23:J24"/>
    <mergeCell ref="K23:K24"/>
    <mergeCell ref="M23:M24"/>
    <mergeCell ref="N19:N20"/>
    <mergeCell ref="N23:N24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2020-07-31T12:30:36Z</dcterms:modified>
</cp:coreProperties>
</file>