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T:\1_BID\Personal\SPS\VALSTYBĖS PROJEKTŲ SĄRAŠAI\2020-09-21 Posėdis\Pasirašymui\"/>
    </mc:Choice>
  </mc:AlternateContent>
  <xr:revisionPtr revIDLastSave="0" documentId="13_ncr:1_{6BD4BE35-4987-4B58-A858-757C0A093C03}" xr6:coauthVersionLast="45" xr6:coauthVersionMax="45" xr10:uidLastSave="{00000000-0000-0000-0000-000000000000}"/>
  <bookViews>
    <workbookView xWindow="29790" yWindow="1110" windowWidth="21600" windowHeight="13905" xr2:uid="{00000000-000D-0000-FFFF-FFFF00000000}"/>
  </bookViews>
  <sheets>
    <sheet name="2019-03-05" sheetId="1" r:id="rId1"/>
  </sheets>
  <definedNames>
    <definedName name="_xlnm.Print_Area" localSheetId="0">'2019-03-05'!$A$1:$M$41</definedName>
    <definedName name="_xlnm.Print_Titles" localSheetId="0">'2019-03-05'!$17:$17</definedName>
  </definedNames>
  <calcPr calcId="191029"/>
</workbook>
</file>

<file path=xl/calcChain.xml><?xml version="1.0" encoding="utf-8"?>
<calcChain xmlns="http://schemas.openxmlformats.org/spreadsheetml/2006/main">
  <c r="E33" i="1" l="1"/>
  <c r="E31" i="1"/>
  <c r="G36" i="1" l="1"/>
  <c r="F36" i="1"/>
  <c r="I36" i="1"/>
  <c r="J36" i="1"/>
  <c r="K36" i="1"/>
  <c r="E29" i="1"/>
  <c r="E27" i="1" l="1"/>
  <c r="E24" i="1"/>
  <c r="E21" i="1"/>
  <c r="E35" i="1" l="1"/>
  <c r="E20" i="1" l="1"/>
  <c r="E26" i="1" l="1"/>
  <c r="E23" i="1" l="1"/>
  <c r="E19" i="1"/>
  <c r="E18" i="1"/>
  <c r="H36" i="1"/>
  <c r="E36" i="1" l="1"/>
</calcChain>
</file>

<file path=xl/sharedStrings.xml><?xml version="1.0" encoding="utf-8"?>
<sst xmlns="http://schemas.openxmlformats.org/spreadsheetml/2006/main" count="75" uniqueCount="55">
  <si>
    <t>Eil. Nr.</t>
  </si>
  <si>
    <t>Kiti projekto finansavimo šaltiniai</t>
  </si>
  <si>
    <t>IŠ VISO:</t>
  </si>
  <si>
    <t>Projektui numatomas skirti finansavimas</t>
  </si>
  <si>
    <t>Nacionalinės projekto lėšos</t>
  </si>
  <si>
    <t>Pareiškėjas</t>
  </si>
  <si>
    <t>Paraiškos finansuoti projektą pateikimo įgyvendinančiajai institucijai terminas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</si>
  <si>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</si>
  <si>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</si>
  <si>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</si>
  <si>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</si>
  <si>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</si>
  <si>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</si>
  <si>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Netaikoma</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</si>
  <si>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</si>
  <si>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</si>
  <si>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</si>
  <si>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</si>
  <si>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PATVIRTINTA</t>
  </si>
  <si>
    <t>Lietuvos Respublikos susisiekimo ministro</t>
  </si>
  <si>
    <t>1.</t>
  </si>
  <si>
    <t>2.</t>
  </si>
  <si>
    <t>Transeuropinio tinklo kelio E67 (VIA BALTICA) plėtra. Ruožo Kaunas–Marijampolė plėtra</t>
  </si>
  <si>
    <t>3.</t>
  </si>
  <si>
    <t>4.</t>
  </si>
  <si>
    <t>5.</t>
  </si>
  <si>
    <t>6.</t>
  </si>
  <si>
    <t>Transeuropinio tinklo kelio E67 (VIA BALTICA) plėtra. Ruožo Kaunas–Marijampolė plėtra. I etapas. Kelio A5 Kaunas–Marijampolė–Suvalkai ruožo nuo 35,40 iki 45,15 km rekonstravimas</t>
  </si>
  <si>
    <t>7.</t>
  </si>
  <si>
    <t>8.</t>
  </si>
  <si>
    <t>9.</t>
  </si>
  <si>
    <t>10.</t>
  </si>
  <si>
    <t xml:space="preserve">Eismo saugos ir aplinkosaugos priemonių diegimas 2014–2020 m. TEN-T keliuose. I etapas </t>
  </si>
  <si>
    <t>Transeuropinio tinklo kelio E67 (VIA BALTICA) plėtra. Dangos rekonstravimo II etapas</t>
  </si>
  <si>
    <t>2016 m. vasario 24 d. įsakymu Nr. 3-58</t>
  </si>
  <si>
    <t xml:space="preserve">(Lietuvos Respublikos susisiekimo ministro </t>
  </si>
  <si>
    <t>Transeuropinio tinklo kelio E262 (Kaunas–Zarasai–Daugpilis) plėtra. Dangos rekonstravimo III etapas</t>
  </si>
  <si>
    <t xml:space="preserve">2014–2020 METŲ EUROPOS SĄJUNGOS FONDŲ INVESTICIJŲ VEIKSMŲ PROGRAMOS ĮGYVENDINIMO PRIEMONĖS </t>
  </si>
  <si>
    <t>06.1.1-TID-V-501 ,,TEN-T KELIŲ TINKLO TECHNINIŲ PARAMETRŲ GERINIMAS IR PRALAIDUMO DIDINIMAS“</t>
  </si>
  <si>
    <t>IŠ EUROPOS SĄJUNGOS STRUKTŪRINIŲ FONDŲ LĖŠŲ SIŪLOMŲ BENDRAI FINANSUOTI VALSTYBĖS PROJEKTŲ SĄRAŠAS NR. 1</t>
  </si>
  <si>
    <t>Transeuropinio tinklo kelio E85 (Vilnius–Kaunas–Klaipėda) rekonstravimas. Grigiškių transporto mazgo rekonstrukcija. III etapas</t>
  </si>
  <si>
    <t>Transeuropinio tinklo kelio E272 (Vilnius–Panevėžys– Šiauliai– Palanga) plėtra. Dangos rekonstravimo III etapas. Kelio A11 Šiauliai–Palanga ruožo nuo 62,72 iki 69,62 km rekonstravimas</t>
  </si>
  <si>
    <t>Transeuropinio tinklo kelio E67 (VIA BALTICA) plėtra. Ruožo Kaunas–Marijampolė plėtra. I etapas. Kelio A5 Kaunas–Marijampolė–Suvalkai ruožo nuo 45,15 iki 56,83 km rekonstravimas</t>
  </si>
  <si>
    <t>Transeuropinio tinklo kelio E67 (VIA BALTICA) plėtra. Ruožo Kaunas–Marijampolė plėtra. I etapas. Kelio A5 Kaunas–Marijampolė–Suvalkai ruožo nuo 23,40 iki 35,40 km rekonstravimas</t>
  </si>
  <si>
    <t>11.</t>
  </si>
  <si>
    <t>12.</t>
  </si>
  <si>
    <t>Projektas turi atitikti parengtumo reikalavimus, nurodytus priemonės 06.1.1-TID-V-501 „TEN-T kelių tinklo techninių parametrų gerinimas ir pralaidumo didinimas“ projektų finansavimo sąlygų aprašo, patvirtinto LR susisiekimo ministro 2015 m. spalio 9 d. įsakymu Nr. 3-421(1.5 E), 20 punkte.</t>
  </si>
  <si>
    <t xml:space="preserve"> </t>
  </si>
  <si>
    <t>* Projektui numatomas skirti finansavimas viršyjant priemonės įgyvendinimui skirtas Sanglaudos fondo lėšas. Dydis, kuriuo galima viršyti numatytas Europos Sąjungos lėšas nustatytas 2014–2020 metų Europos Sąjungos fondų investicijų veiksmų programos priede, patvirtintame Lietuvos Respublikos Vyriausybės 2014 m. lapkričio 26 d. nutarimu Nr. 1326 "Dėl 2014–2020 metų Europos Sąjungos fondų investicijų veiksmų programos priedo patvirtinimo".</t>
  </si>
  <si>
    <t>2020 m.                       d. įsakymo Nr.                 redakcija)</t>
  </si>
  <si>
    <r>
      <t>Transeuropinio tinklo kelio E85 (Vilnius–Kaunas–Klaipėda) rekonstravimas. Kelio ruožo Vilnius–Kaunas rekonstravimas. Saugaus eismo priemonių įrengimas</t>
    </r>
    <r>
      <rPr>
        <b/>
        <sz val="12"/>
        <rFont val="Times New Roman"/>
        <family val="1"/>
        <charset val="186"/>
      </rPr>
      <t>*</t>
    </r>
  </si>
  <si>
    <r>
      <t>Valstybinės reikšmės magistralinio kelio A14 Vilnius–Utena ruožo nuo 16,00 iki 21,50 km rekonstravimas</t>
    </r>
    <r>
      <rPr>
        <b/>
        <sz val="12"/>
        <rFont val="Times New Roman"/>
        <family val="1"/>
        <charset val="186"/>
      </rPr>
      <t>*</t>
    </r>
  </si>
  <si>
    <t>Valstybinės reikšmės magistralinio kelio Nr. A1 Vilnius–Kaunas–Klaipėda ruožo nuo 102,90 iki 107,00 km rekonstravimas</t>
  </si>
  <si>
    <r>
      <t>VĮ</t>
    </r>
    <r>
      <rPr>
        <b/>
        <sz val="12"/>
        <rFont val="Times New Roman"/>
        <family val="1"/>
        <charset val="186"/>
      </rPr>
      <t xml:space="preserve"> </t>
    </r>
    <r>
      <rPr>
        <sz val="12"/>
        <rFont val="Times New Roman"/>
        <family val="1"/>
        <charset val="186"/>
      </rPr>
      <t>Lietuvos automobilių kelių direkcija</t>
    </r>
  </si>
  <si>
    <t>VĮ Lietuvos automobilių kelių direkcija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</si>
</sst>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0"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sz val="11"/>
      <name val="Times New Roman"/>
      <family val="1"/>
      <charset val="186"/>
    </font>
    <font>
      <sz val="11"/>
      <name val="Arial"/>
      <family val="2"/>
      <charset val="186"/>
    </font>
    <font>
      <sz val="12"/>
      <color theme="1"/>
      <name val="Times New Roman"/>
      <family val="1"/>
      <charset val="186"/>
    </font>
    <font>
      <sz val="11"/>
      <color theme="1"/>
      <name val="Calibri"/>
      <family val="2"/>
      <charset val="186"/>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3">
    <xf numFmtId="0" fontId="0" fillId="0" borderId="0"/>
    <xf numFmtId="0" fontId="1" fillId="0" borderId="0"/>
    <xf numFmtId="0" fontId="2" fillId="0" borderId="0"/>
  </cellStyleXfs>
  <cellXfs count="79">
    <xf numFmtId="0" fontId="0" fillId="0" borderId="0" xfId="0"/>
    <xf numFmtId="0" fontId="3" fillId="0" borderId="0" xfId="1" applyFont="1"/>
    <xf numFmtId="0" fontId="3" fillId="0" borderId="1" xfId="1" applyFont="1" applyBorder="1" applyAlignment="1">
      <alignment horizontal="center" vertical="center" wrapText="1"/>
    </xf>
    <xf numFmtId="0" fontId="3" fillId="0" borderId="0" xfId="0" applyFont="1"/>
    <xf numFmtId="0" fontId="3" fillId="0" borderId="2" xfId="1" applyFont="1" applyBorder="1" applyAlignment="1">
      <alignment horizontal="center" vertical="center" wrapText="1"/>
    </xf>
    <xf numFmtId="0" fontId="3" fillId="2" borderId="1" xfId="1" applyFont="1" applyFill="1" applyBorder="1" applyAlignment="1">
      <alignment horizontal="center" vertical="center" wrapText="1"/>
    </xf>
    <xf numFmtId="0" fontId="4" fillId="0" borderId="0" xfId="1" applyFont="1" applyAlignment="1">
      <alignment wrapText="1"/>
    </xf>
    <xf numFmtId="0" fontId="4" fillId="0" borderId="0" xfId="1" applyFont="1" applyAlignment="1">
      <alignment horizontal="right" vertical="top" wrapText="1"/>
    </xf>
    <xf numFmtId="0" fontId="4" fillId="0" borderId="0" xfId="1" applyFont="1" applyBorder="1" applyAlignment="1">
      <alignment horizontal="right"/>
    </xf>
    <xf numFmtId="164" fontId="3" fillId="0" borderId="0" xfId="0" applyNumberFormat="1" applyFont="1"/>
    <xf numFmtId="0" fontId="0" fillId="0" borderId="0" xfId="0" applyFill="1" applyAlignment="1">
      <alignment vertical="top" wrapText="1"/>
    </xf>
    <xf numFmtId="0" fontId="6" fillId="0" borderId="0" xfId="0" applyFont="1" applyFill="1" applyAlignment="1">
      <alignment vertical="top" wrapText="1"/>
    </xf>
    <xf numFmtId="0" fontId="0" fillId="0" borderId="0" xfId="0" applyFill="1"/>
    <xf numFmtId="0" fontId="3" fillId="0" borderId="1" xfId="1" applyFont="1" applyFill="1" applyBorder="1" applyAlignment="1">
      <alignment horizontal="center" vertical="center" wrapText="1"/>
    </xf>
    <xf numFmtId="14" fontId="3" fillId="0" borderId="1" xfId="1" applyNumberFormat="1" applyFont="1" applyFill="1" applyBorder="1" applyAlignment="1">
      <alignment horizontal="center" vertical="center" wrapText="1"/>
    </xf>
    <xf numFmtId="0" fontId="3" fillId="0" borderId="1" xfId="1" applyFont="1" applyFill="1" applyBorder="1" applyAlignment="1">
      <alignment horizontal="left" vertical="center" wrapText="1"/>
    </xf>
    <xf numFmtId="4" fontId="3" fillId="0" borderId="1" xfId="1" applyNumberFormat="1" applyFont="1" applyFill="1" applyBorder="1" applyAlignment="1">
      <alignment horizontal="center" vertical="center" wrapText="1"/>
    </xf>
    <xf numFmtId="0" fontId="8" fillId="0" borderId="1" xfId="0" applyFont="1" applyBorder="1" applyAlignment="1">
      <alignment vertical="center" wrapText="1"/>
    </xf>
    <xf numFmtId="4" fontId="5" fillId="0" borderId="1" xfId="1" applyNumberFormat="1" applyFont="1" applyBorder="1" applyAlignment="1">
      <alignment horizontal="center" vertical="center" wrapText="1"/>
    </xf>
    <xf numFmtId="0" fontId="3" fillId="0" borderId="0" xfId="0" applyFont="1" applyFill="1"/>
    <xf numFmtId="0" fontId="3" fillId="0" borderId="3" xfId="1" applyFont="1" applyFill="1" applyBorder="1" applyAlignment="1">
      <alignment horizontal="center" vertical="center" wrapText="1"/>
    </xf>
    <xf numFmtId="14" fontId="3" fillId="0" borderId="3" xfId="1" applyNumberFormat="1" applyFont="1" applyFill="1" applyBorder="1" applyAlignment="1">
      <alignment horizontal="center" vertical="center" wrapText="1"/>
    </xf>
    <xf numFmtId="4" fontId="3" fillId="0" borderId="3" xfId="1" applyNumberFormat="1" applyFont="1" applyFill="1" applyBorder="1" applyAlignment="1">
      <alignment horizontal="center" vertical="center" wrapText="1"/>
    </xf>
    <xf numFmtId="0" fontId="3" fillId="0" borderId="3" xfId="1" applyFont="1" applyFill="1" applyBorder="1" applyAlignment="1">
      <alignment horizontal="left" vertical="center" wrapText="1"/>
    </xf>
    <xf numFmtId="4" fontId="3" fillId="0" borderId="0" xfId="0" applyNumberFormat="1" applyFont="1"/>
    <xf numFmtId="4" fontId="3" fillId="0" borderId="5" xfId="1" applyNumberFormat="1" applyFont="1" applyFill="1" applyBorder="1" applyAlignment="1">
      <alignment horizontal="center" vertical="center" wrapText="1"/>
    </xf>
    <xf numFmtId="4" fontId="3" fillId="0" borderId="4" xfId="1" quotePrefix="1" applyNumberFormat="1" applyFont="1" applyFill="1" applyBorder="1" applyAlignment="1">
      <alignment horizontal="center" vertical="center" wrapText="1"/>
    </xf>
    <xf numFmtId="4" fontId="3" fillId="0" borderId="4" xfId="1" applyNumberFormat="1" applyFont="1" applyFill="1" applyBorder="1" applyAlignment="1">
      <alignment horizontal="center" vertical="center" wrapText="1"/>
    </xf>
    <xf numFmtId="0" fontId="0" fillId="3" borderId="0" xfId="0" applyFill="1" applyAlignment="1">
      <alignment vertical="center"/>
    </xf>
    <xf numFmtId="0" fontId="7" fillId="3" borderId="0" xfId="0"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0" fillId="0" borderId="5" xfId="0" applyBorder="1" applyAlignment="1">
      <alignment horizontal="center" vertical="center" wrapText="1"/>
    </xf>
    <xf numFmtId="0" fontId="3" fillId="0" borderId="8" xfId="1" applyFont="1" applyFill="1" applyBorder="1" applyAlignment="1">
      <alignment horizontal="left" vertical="center" wrapText="1"/>
    </xf>
    <xf numFmtId="0" fontId="0" fillId="0" borderId="11" xfId="0" applyBorder="1" applyAlignment="1">
      <alignment horizontal="left" vertical="center" wrapText="1"/>
    </xf>
    <xf numFmtId="4" fontId="3" fillId="0" borderId="8" xfId="1" applyNumberFormat="1" applyFont="1" applyFill="1" applyBorder="1" applyAlignment="1">
      <alignment horizontal="center" vertical="center" wrapText="1"/>
    </xf>
    <xf numFmtId="4" fontId="3" fillId="0" borderId="10" xfId="1" applyNumberFormat="1" applyFont="1" applyFill="1" applyBorder="1" applyAlignment="1">
      <alignment horizontal="center" vertical="center" wrapText="1"/>
    </xf>
    <xf numFmtId="0" fontId="0" fillId="0" borderId="12" xfId="0" applyBorder="1" applyAlignment="1">
      <alignment horizontal="center" vertical="center" wrapText="1"/>
    </xf>
    <xf numFmtId="4" fontId="3" fillId="0" borderId="3" xfId="1" applyNumberFormat="1" applyFont="1" applyFill="1" applyBorder="1" applyAlignment="1">
      <alignment horizontal="center" vertical="center" wrapText="1"/>
    </xf>
    <xf numFmtId="14" fontId="3" fillId="0" borderId="3" xfId="1" applyNumberFormat="1" applyFont="1" applyFill="1" applyBorder="1" applyAlignment="1">
      <alignment horizontal="center" vertical="center" wrapText="1"/>
    </xf>
    <xf numFmtId="0" fontId="0" fillId="0" borderId="5" xfId="0" applyFill="1" applyBorder="1" applyAlignment="1">
      <alignment horizontal="center" vertical="center" wrapText="1"/>
    </xf>
    <xf numFmtId="4" fontId="3" fillId="0" borderId="9" xfId="1"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13" xfId="0" applyBorder="1" applyAlignment="1">
      <alignment horizontal="center" vertical="center" wrapText="1"/>
    </xf>
    <xf numFmtId="0" fontId="3" fillId="0" borderId="0" xfId="0" applyFont="1" applyFill="1" applyAlignment="1">
      <alignment horizontal="center" vertical="center" wrapText="1"/>
    </xf>
    <xf numFmtId="0" fontId="5" fillId="0" borderId="0" xfId="1" applyFont="1" applyAlignment="1">
      <alignment horizontal="center" wrapText="1"/>
    </xf>
    <xf numFmtId="0" fontId="3" fillId="0" borderId="1" xfId="1" applyFont="1" applyBorder="1" applyAlignment="1">
      <alignment horizontal="center" vertical="center" wrapText="1"/>
    </xf>
    <xf numFmtId="0" fontId="0" fillId="0" borderId="0" xfId="0" applyAlignment="1">
      <alignment horizontal="center" wrapText="1"/>
    </xf>
    <xf numFmtId="0" fontId="3" fillId="0" borderId="0" xfId="1" applyFont="1" applyAlignment="1">
      <alignment horizont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1" xfId="1" applyFont="1" applyBorder="1" applyAlignment="1">
      <alignment horizontal="center" vertical="center"/>
    </xf>
    <xf numFmtId="0" fontId="5" fillId="0" borderId="1" xfId="1" applyFont="1" applyBorder="1" applyAlignment="1">
      <alignment horizontal="right" vertical="center"/>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4" fillId="0" borderId="0" xfId="1" applyFont="1" applyAlignment="1">
      <alignment horizontal="right" wrapText="1"/>
    </xf>
    <xf numFmtId="0" fontId="9" fillId="0" borderId="5" xfId="0" applyFont="1" applyFill="1" applyBorder="1" applyAlignment="1">
      <alignment horizontal="center" vertical="center" wrapText="1"/>
    </xf>
    <xf numFmtId="0" fontId="3" fillId="0" borderId="3" xfId="1" applyFont="1" applyFill="1" applyBorder="1" applyAlignment="1">
      <alignment horizontal="left" vertical="center" wrapText="1"/>
    </xf>
    <xf numFmtId="0" fontId="0" fillId="0" borderId="5" xfId="0" applyBorder="1" applyAlignment="1">
      <alignment horizontal="left" vertical="center" wrapText="1"/>
    </xf>
    <xf numFmtId="0" fontId="3" fillId="0" borderId="0" xfId="0" applyFont="1" applyFill="1" applyAlignment="1">
      <alignment vertical="top" wrapText="1"/>
    </xf>
    <xf numFmtId="0" fontId="0" fillId="0" borderId="0" xfId="0" applyFont="1" applyFill="1" applyAlignment="1">
      <alignment vertical="top" wrapText="1"/>
    </xf>
    <xf numFmtId="0" fontId="3" fillId="0" borderId="3" xfId="1" applyFont="1" applyFill="1" applyBorder="1" applyAlignment="1">
      <alignment vertical="center" wrapText="1"/>
    </xf>
    <xf numFmtId="0" fontId="0" fillId="0" borderId="5" xfId="0" applyFill="1" applyBorder="1" applyAlignment="1">
      <alignment vertical="center" wrapText="1"/>
    </xf>
    <xf numFmtId="0" fontId="0" fillId="0" borderId="11" xfId="0" applyFill="1" applyBorder="1" applyAlignment="1">
      <alignment horizontal="left" vertical="center" wrapText="1"/>
    </xf>
    <xf numFmtId="0" fontId="6" fillId="0" borderId="0" xfId="0" applyFont="1" applyFill="1" applyAlignment="1">
      <alignment vertical="center"/>
    </xf>
    <xf numFmtId="0" fontId="0" fillId="0" borderId="0" xfId="0" applyFill="1" applyAlignment="1">
      <alignment vertical="center"/>
    </xf>
    <xf numFmtId="0" fontId="7" fillId="0" borderId="0" xfId="0" applyFont="1" applyFill="1" applyBorder="1" applyAlignment="1">
      <alignment horizontal="center" vertical="center" wrapText="1"/>
    </xf>
    <xf numFmtId="0" fontId="0" fillId="0" borderId="0" xfId="0" applyFill="1" applyAlignment="1"/>
    <xf numFmtId="0" fontId="0" fillId="0" borderId="11"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2" xfId="0"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3" xfId="0" applyFont="1" applyFill="1" applyBorder="1" applyAlignment="1">
      <alignment horizontal="center" vertical="center" wrapText="1"/>
    </xf>
  </cellXfs>
  <cellStyles count="3">
    <cellStyle name="Įprastas" xfId="0" builtinId="0"/>
    <cellStyle name="Įprastas 2" xfId="1" xr:uid="{00000000-0005-0000-0000-000001000000}"/>
    <cellStyle name="Normal_Priedas_6_registracijos_zurnalas_04100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2"/>
  <sheetViews>
    <sheetView tabSelected="1" view="pageBreakPreview" zoomScale="66" zoomScaleNormal="100" zoomScaleSheetLayoutView="66" workbookViewId="0">
      <selection activeCell="F36" sqref="F36"/>
    </sheetView>
  </sheetViews>
  <sheetFormatPr defaultColWidth="9.140625" defaultRowHeight="15.75" x14ac:dyDescent="0.25"/>
  <cols>
    <col min="1" max="1" width="2.28515625" style="3" customWidth="1"/>
    <col min="2" max="2" width="6.140625" style="3" customWidth="1"/>
    <col min="3" max="3" width="18.42578125" style="3" customWidth="1"/>
    <col min="4" max="4" width="33.140625" style="3" customWidth="1"/>
    <col min="5" max="6" width="18.28515625" style="3" customWidth="1"/>
    <col min="7" max="7" width="12.140625" style="3" customWidth="1"/>
    <col min="8" max="8" width="19.28515625" style="3" customWidth="1"/>
    <col min="9" max="9" width="12.42578125" style="3" customWidth="1"/>
    <col min="10" max="10" width="11.7109375" style="3" customWidth="1"/>
    <col min="11" max="11" width="10.5703125" style="3" customWidth="1"/>
    <col min="12" max="12" width="14.42578125" style="3" customWidth="1"/>
    <col min="13" max="13" width="47.42578125" style="3" customWidth="1"/>
    <col min="14" max="14" width="9.140625" style="9"/>
    <col min="15" max="16" width="9.140625" style="3"/>
    <col min="17" max="17" width="53.85546875" style="19" customWidth="1"/>
    <col min="18" max="16384" width="9.140625" style="3"/>
  </cols>
  <sheetData>
    <row r="1" spans="1:17" s="12" customFormat="1" ht="15" customHeight="1" x14ac:dyDescent="0.25">
      <c r="A1" s="10"/>
      <c r="B1" s="10"/>
      <c r="C1" s="11"/>
      <c r="D1" s="11"/>
      <c r="F1" s="11"/>
      <c r="G1" s="11"/>
      <c r="H1" s="11"/>
      <c r="L1" s="70" t="s">
        <v>18</v>
      </c>
      <c r="M1" s="71"/>
      <c r="N1" s="29"/>
      <c r="Q1" s="45"/>
    </row>
    <row r="2" spans="1:17" s="12" customFormat="1" ht="15" customHeight="1" x14ac:dyDescent="0.25">
      <c r="A2" s="10"/>
      <c r="B2" s="10"/>
      <c r="C2" s="11"/>
      <c r="D2" s="11"/>
      <c r="F2" s="11"/>
      <c r="G2" s="11"/>
      <c r="H2" s="11"/>
      <c r="L2" s="70" t="s">
        <v>19</v>
      </c>
      <c r="M2" s="72"/>
      <c r="N2" s="29"/>
      <c r="Q2" s="45"/>
    </row>
    <row r="3" spans="1:17" s="12" customFormat="1" ht="15" customHeight="1" x14ac:dyDescent="0.25">
      <c r="A3" s="10"/>
      <c r="B3" s="10"/>
      <c r="C3" s="11"/>
      <c r="D3" s="11"/>
      <c r="F3" s="11"/>
      <c r="G3" s="11"/>
      <c r="H3" s="11"/>
      <c r="L3" s="70" t="s">
        <v>34</v>
      </c>
      <c r="M3" s="71"/>
      <c r="N3" s="28"/>
      <c r="Q3" s="45"/>
    </row>
    <row r="4" spans="1:17" s="12" customFormat="1" ht="15" x14ac:dyDescent="0.25">
      <c r="A4" s="10"/>
      <c r="B4" s="10"/>
      <c r="C4" s="11"/>
      <c r="D4" s="11"/>
      <c r="F4" s="11"/>
      <c r="G4" s="11"/>
      <c r="H4" s="11"/>
      <c r="L4" s="70" t="s">
        <v>35</v>
      </c>
      <c r="M4" s="73"/>
      <c r="N4" s="28"/>
      <c r="Q4" s="45"/>
    </row>
    <row r="5" spans="1:17" s="12" customFormat="1" ht="15" x14ac:dyDescent="0.25">
      <c r="A5" s="10"/>
      <c r="B5" s="10"/>
      <c r="C5" s="11"/>
      <c r="D5" s="11"/>
      <c r="F5" s="11"/>
      <c r="G5" s="11"/>
      <c r="H5" s="11"/>
      <c r="L5" s="70" t="s">
        <v>49</v>
      </c>
      <c r="M5" s="73"/>
      <c r="N5" s="28"/>
      <c r="Q5" s="45"/>
    </row>
    <row r="6" spans="1:17" ht="19.5" customHeight="1" x14ac:dyDescent="0.25">
      <c r="B6" s="46"/>
      <c r="C6" s="49"/>
      <c r="D6" s="49"/>
      <c r="E6" s="49"/>
      <c r="F6" s="49"/>
      <c r="G6" s="49"/>
      <c r="H6" s="49"/>
      <c r="I6" s="49"/>
      <c r="J6" s="49"/>
      <c r="K6" s="49"/>
      <c r="L6" s="49"/>
      <c r="M6" s="49"/>
    </row>
    <row r="7" spans="1:17" ht="19.5" customHeight="1" x14ac:dyDescent="0.25">
      <c r="B7" s="46" t="s">
        <v>37</v>
      </c>
      <c r="C7" s="46"/>
      <c r="D7" s="46"/>
      <c r="E7" s="46"/>
      <c r="F7" s="46"/>
      <c r="G7" s="46"/>
      <c r="H7" s="46"/>
      <c r="I7" s="46"/>
      <c r="J7" s="46"/>
      <c r="K7" s="46"/>
      <c r="L7" s="46"/>
      <c r="M7" s="46"/>
    </row>
    <row r="8" spans="1:17" ht="19.5" customHeight="1" x14ac:dyDescent="0.25">
      <c r="B8" s="46" t="s">
        <v>38</v>
      </c>
      <c r="C8" s="48"/>
      <c r="D8" s="48"/>
      <c r="E8" s="48"/>
      <c r="F8" s="48"/>
      <c r="G8" s="48"/>
      <c r="H8" s="48"/>
      <c r="I8" s="48"/>
      <c r="J8" s="48"/>
      <c r="K8" s="48"/>
      <c r="L8" s="48"/>
      <c r="M8" s="48"/>
    </row>
    <row r="9" spans="1:17" ht="19.5" customHeight="1" x14ac:dyDescent="0.25">
      <c r="B9" s="46" t="s">
        <v>39</v>
      </c>
      <c r="C9" s="46"/>
      <c r="D9" s="46"/>
      <c r="E9" s="46"/>
      <c r="F9" s="46"/>
      <c r="G9" s="46"/>
      <c r="H9" s="46"/>
      <c r="I9" s="46"/>
      <c r="J9" s="46"/>
      <c r="K9" s="46"/>
      <c r="L9" s="46"/>
      <c r="M9" s="46"/>
    </row>
    <row r="10" spans="1:17" ht="11.25" customHeight="1" x14ac:dyDescent="0.25">
      <c r="B10" s="6"/>
      <c r="C10" s="6"/>
      <c r="D10" s="6"/>
      <c r="E10" s="6"/>
      <c r="F10" s="61"/>
      <c r="G10" s="61"/>
      <c r="H10" s="61"/>
      <c r="I10" s="61"/>
      <c r="J10" s="61"/>
      <c r="K10" s="61"/>
      <c r="L10" s="6"/>
      <c r="M10" s="7"/>
    </row>
    <row r="11" spans="1:17" ht="21.75" customHeight="1" x14ac:dyDescent="0.25">
      <c r="B11" s="1"/>
      <c r="C11" s="1"/>
      <c r="D11" s="1"/>
      <c r="E11" s="8"/>
      <c r="F11" s="8"/>
      <c r="G11" s="8"/>
      <c r="H11" s="8"/>
      <c r="I11" s="1"/>
      <c r="J11" s="1"/>
      <c r="K11" s="1"/>
      <c r="L11" s="1"/>
      <c r="M11" s="1"/>
    </row>
    <row r="12" spans="1:17" ht="15" customHeight="1" x14ac:dyDescent="0.25">
      <c r="B12" s="47" t="s">
        <v>0</v>
      </c>
      <c r="C12" s="47" t="s">
        <v>5</v>
      </c>
      <c r="D12" s="47" t="s">
        <v>17</v>
      </c>
      <c r="E12" s="58" t="s">
        <v>11</v>
      </c>
      <c r="F12" s="59"/>
      <c r="G12" s="59"/>
      <c r="H12" s="59"/>
      <c r="I12" s="59"/>
      <c r="J12" s="59"/>
      <c r="K12" s="60"/>
      <c r="L12" s="47" t="s">
        <v>6</v>
      </c>
      <c r="M12" s="53" t="s">
        <v>47</v>
      </c>
    </row>
    <row r="13" spans="1:17" ht="37.5" customHeight="1" x14ac:dyDescent="0.25">
      <c r="B13" s="47"/>
      <c r="C13" s="47"/>
      <c r="D13" s="47"/>
      <c r="E13" s="53" t="s">
        <v>8</v>
      </c>
      <c r="F13" s="47" t="s">
        <v>3</v>
      </c>
      <c r="G13" s="47"/>
      <c r="H13" s="50" t="s">
        <v>1</v>
      </c>
      <c r="I13" s="51"/>
      <c r="J13" s="51"/>
      <c r="K13" s="52"/>
      <c r="L13" s="47"/>
      <c r="M13" s="54"/>
    </row>
    <row r="14" spans="1:17" ht="23.25" customHeight="1" x14ac:dyDescent="0.25">
      <c r="B14" s="47"/>
      <c r="C14" s="47"/>
      <c r="D14" s="47"/>
      <c r="E14" s="54"/>
      <c r="F14" s="47" t="s">
        <v>9</v>
      </c>
      <c r="G14" s="50" t="s">
        <v>4</v>
      </c>
      <c r="H14" s="51"/>
      <c r="I14" s="51"/>
      <c r="J14" s="51"/>
      <c r="K14" s="52"/>
      <c r="L14" s="47"/>
      <c r="M14" s="54"/>
    </row>
    <row r="15" spans="1:17" ht="23.25" customHeight="1" x14ac:dyDescent="0.25">
      <c r="B15" s="47"/>
      <c r="C15" s="47"/>
      <c r="D15" s="47"/>
      <c r="E15" s="54"/>
      <c r="F15" s="47"/>
      <c r="G15" s="53" t="s">
        <v>7</v>
      </c>
      <c r="H15" s="50" t="s">
        <v>12</v>
      </c>
      <c r="I15" s="51"/>
      <c r="J15" s="51"/>
      <c r="K15" s="52"/>
      <c r="L15" s="47"/>
      <c r="M15" s="54"/>
    </row>
    <row r="16" spans="1:17" ht="79.5" customHeight="1" x14ac:dyDescent="0.25">
      <c r="B16" s="47"/>
      <c r="C16" s="47"/>
      <c r="D16" s="47"/>
      <c r="E16" s="55"/>
      <c r="F16" s="47"/>
      <c r="G16" s="55"/>
      <c r="H16" s="4" t="s">
        <v>14</v>
      </c>
      <c r="I16" s="2" t="s">
        <v>15</v>
      </c>
      <c r="J16" s="2" t="s">
        <v>16</v>
      </c>
      <c r="K16" s="2" t="s">
        <v>10</v>
      </c>
      <c r="L16" s="47"/>
      <c r="M16" s="55"/>
    </row>
    <row r="17" spans="2:13" ht="27.75" customHeight="1" x14ac:dyDescent="0.25">
      <c r="B17" s="5">
        <v>1</v>
      </c>
      <c r="C17" s="5">
        <v>2</v>
      </c>
      <c r="D17" s="5">
        <v>3</v>
      </c>
      <c r="E17" s="5">
        <v>4</v>
      </c>
      <c r="F17" s="5">
        <v>5</v>
      </c>
      <c r="G17" s="5">
        <v>6</v>
      </c>
      <c r="H17" s="5">
        <v>7</v>
      </c>
      <c r="I17" s="5">
        <v>8</v>
      </c>
      <c r="J17" s="5">
        <v>9</v>
      </c>
      <c r="K17" s="5">
        <v>10</v>
      </c>
      <c r="L17" s="5">
        <v>11</v>
      </c>
      <c r="M17" s="5">
        <v>12</v>
      </c>
    </row>
    <row r="18" spans="2:13" ht="111" customHeight="1" x14ac:dyDescent="0.25">
      <c r="B18" s="13" t="s">
        <v>20</v>
      </c>
      <c r="C18" s="13" t="s">
        <v>53</v>
      </c>
      <c r="D18" s="17" t="s">
        <v>41</v>
      </c>
      <c r="E18" s="16">
        <f t="shared" ref="E18:E27" si="0">SUM(F18:K18)</f>
        <v>10116580.91</v>
      </c>
      <c r="F18" s="16">
        <v>8599093.7699999996</v>
      </c>
      <c r="G18" s="16">
        <v>0</v>
      </c>
      <c r="H18" s="16">
        <v>1517487.14</v>
      </c>
      <c r="I18" s="16">
        <v>0</v>
      </c>
      <c r="J18" s="16">
        <v>0</v>
      </c>
      <c r="K18" s="16">
        <v>0</v>
      </c>
      <c r="L18" s="14">
        <v>42429</v>
      </c>
      <c r="M18" s="13" t="s">
        <v>13</v>
      </c>
    </row>
    <row r="19" spans="2:13" ht="80.25" customHeight="1" x14ac:dyDescent="0.25">
      <c r="B19" s="13" t="s">
        <v>21</v>
      </c>
      <c r="C19" s="13" t="s">
        <v>53</v>
      </c>
      <c r="D19" s="15" t="s">
        <v>22</v>
      </c>
      <c r="E19" s="16">
        <f t="shared" si="0"/>
        <v>37174595.619999997</v>
      </c>
      <c r="F19" s="16">
        <v>31598405.879999999</v>
      </c>
      <c r="G19" s="16">
        <v>0</v>
      </c>
      <c r="H19" s="16">
        <v>5576189.7400000002</v>
      </c>
      <c r="I19" s="16">
        <v>0</v>
      </c>
      <c r="J19" s="16">
        <v>0</v>
      </c>
      <c r="K19" s="16">
        <v>0</v>
      </c>
      <c r="L19" s="14">
        <v>42429</v>
      </c>
      <c r="M19" s="13" t="s">
        <v>13</v>
      </c>
    </row>
    <row r="20" spans="2:13" ht="133.5" customHeight="1" x14ac:dyDescent="0.25">
      <c r="B20" s="20" t="s">
        <v>23</v>
      </c>
      <c r="C20" s="30" t="s">
        <v>54</v>
      </c>
      <c r="D20" s="23" t="s">
        <v>27</v>
      </c>
      <c r="E20" s="22">
        <f t="shared" si="0"/>
        <v>28504056.68</v>
      </c>
      <c r="F20" s="26">
        <v>24228448.18</v>
      </c>
      <c r="G20" s="22">
        <v>0</v>
      </c>
      <c r="H20" s="22">
        <v>4275608.5</v>
      </c>
      <c r="I20" s="22">
        <v>0</v>
      </c>
      <c r="J20" s="22">
        <v>0</v>
      </c>
      <c r="K20" s="22">
        <v>0</v>
      </c>
      <c r="L20" s="21">
        <v>42521</v>
      </c>
      <c r="M20" s="13" t="s">
        <v>13</v>
      </c>
    </row>
    <row r="21" spans="2:13" ht="44.25" customHeight="1" x14ac:dyDescent="0.25">
      <c r="B21" s="31" t="s">
        <v>24</v>
      </c>
      <c r="C21" s="31" t="s">
        <v>53</v>
      </c>
      <c r="D21" s="33" t="s">
        <v>36</v>
      </c>
      <c r="E21" s="38">
        <f t="shared" si="0"/>
        <v>36785882.600000001</v>
      </c>
      <c r="F21" s="38">
        <v>31268000.199999999</v>
      </c>
      <c r="G21" s="41">
        <v>0</v>
      </c>
      <c r="H21" s="38">
        <v>5517882.4000000004</v>
      </c>
      <c r="I21" s="36">
        <v>0</v>
      </c>
      <c r="J21" s="38">
        <v>0</v>
      </c>
      <c r="K21" s="38">
        <v>0</v>
      </c>
      <c r="L21" s="39">
        <v>42482</v>
      </c>
      <c r="M21" s="31" t="s">
        <v>13</v>
      </c>
    </row>
    <row r="22" spans="2:13" ht="41.25" customHeight="1" x14ac:dyDescent="0.25">
      <c r="B22" s="40"/>
      <c r="C22" s="40"/>
      <c r="D22" s="34"/>
      <c r="E22" s="32"/>
      <c r="F22" s="43"/>
      <c r="G22" s="44"/>
      <c r="H22" s="43"/>
      <c r="I22" s="37"/>
      <c r="J22" s="32"/>
      <c r="K22" s="32"/>
      <c r="L22" s="32"/>
      <c r="M22" s="32"/>
    </row>
    <row r="23" spans="2:13" ht="85.5" customHeight="1" x14ac:dyDescent="0.25">
      <c r="B23" s="13" t="s">
        <v>25</v>
      </c>
      <c r="C23" s="13" t="s">
        <v>53</v>
      </c>
      <c r="D23" s="15" t="s">
        <v>32</v>
      </c>
      <c r="E23" s="27">
        <f t="shared" si="0"/>
        <v>20379299.399999999</v>
      </c>
      <c r="F23" s="27">
        <v>17322404.489999998</v>
      </c>
      <c r="G23" s="16">
        <v>0</v>
      </c>
      <c r="H23" s="27">
        <v>3056894.91</v>
      </c>
      <c r="I23" s="16">
        <v>0</v>
      </c>
      <c r="J23" s="16">
        <v>0</v>
      </c>
      <c r="K23" s="16">
        <v>0</v>
      </c>
      <c r="L23" s="14">
        <v>42482</v>
      </c>
      <c r="M23" s="13" t="s">
        <v>13</v>
      </c>
    </row>
    <row r="24" spans="2:13" ht="38.25" customHeight="1" x14ac:dyDescent="0.25">
      <c r="B24" s="31" t="s">
        <v>26</v>
      </c>
      <c r="C24" s="31" t="s">
        <v>54</v>
      </c>
      <c r="D24" s="33" t="s">
        <v>33</v>
      </c>
      <c r="E24" s="38">
        <f t="shared" si="0"/>
        <v>18817498.789999999</v>
      </c>
      <c r="F24" s="38">
        <v>14503012.050000001</v>
      </c>
      <c r="G24" s="41">
        <v>0</v>
      </c>
      <c r="H24" s="38">
        <v>4314486.74</v>
      </c>
      <c r="I24" s="36">
        <v>0</v>
      </c>
      <c r="J24" s="38">
        <v>0</v>
      </c>
      <c r="K24" s="38">
        <v>0</v>
      </c>
      <c r="L24" s="39">
        <v>42482</v>
      </c>
      <c r="M24" s="31" t="s">
        <v>13</v>
      </c>
    </row>
    <row r="25" spans="2:13" ht="39.75" customHeight="1" x14ac:dyDescent="0.25">
      <c r="B25" s="40"/>
      <c r="C25" s="40"/>
      <c r="D25" s="34"/>
      <c r="E25" s="32"/>
      <c r="F25" s="43"/>
      <c r="G25" s="44"/>
      <c r="H25" s="43"/>
      <c r="I25" s="37"/>
      <c r="J25" s="32"/>
      <c r="K25" s="32"/>
      <c r="L25" s="32"/>
      <c r="M25" s="32"/>
    </row>
    <row r="26" spans="2:13" ht="104.25" customHeight="1" x14ac:dyDescent="0.25">
      <c r="B26" s="13" t="s">
        <v>28</v>
      </c>
      <c r="C26" s="13" t="s">
        <v>53</v>
      </c>
      <c r="D26" s="15" t="s">
        <v>40</v>
      </c>
      <c r="E26" s="27">
        <f t="shared" si="0"/>
        <v>3031033.51</v>
      </c>
      <c r="F26" s="27">
        <v>2576378.48</v>
      </c>
      <c r="G26" s="16">
        <v>0</v>
      </c>
      <c r="H26" s="27">
        <v>454655.03</v>
      </c>
      <c r="I26" s="16">
        <v>0</v>
      </c>
      <c r="J26" s="16">
        <v>0</v>
      </c>
      <c r="K26" s="16">
        <v>0</v>
      </c>
      <c r="L26" s="14">
        <v>42695</v>
      </c>
      <c r="M26" s="13" t="s">
        <v>13</v>
      </c>
    </row>
    <row r="27" spans="2:13" ht="61.5" customHeight="1" x14ac:dyDescent="0.25">
      <c r="B27" s="31" t="s">
        <v>29</v>
      </c>
      <c r="C27" s="31" t="s">
        <v>54</v>
      </c>
      <c r="D27" s="33" t="s">
        <v>42</v>
      </c>
      <c r="E27" s="38">
        <f t="shared" si="0"/>
        <v>50742904.200000003</v>
      </c>
      <c r="F27" s="38">
        <v>26899207.300000001</v>
      </c>
      <c r="G27" s="41">
        <v>0</v>
      </c>
      <c r="H27" s="38">
        <v>23843696.899999999</v>
      </c>
      <c r="I27" s="36">
        <v>0</v>
      </c>
      <c r="J27" s="38">
        <v>0</v>
      </c>
      <c r="K27" s="38">
        <v>0</v>
      </c>
      <c r="L27" s="39">
        <v>43069</v>
      </c>
      <c r="M27" s="31" t="s">
        <v>13</v>
      </c>
    </row>
    <row r="28" spans="2:13" ht="53.25" customHeight="1" x14ac:dyDescent="0.25">
      <c r="B28" s="40"/>
      <c r="C28" s="40"/>
      <c r="D28" s="34"/>
      <c r="E28" s="32"/>
      <c r="F28" s="62"/>
      <c r="G28" s="42"/>
      <c r="H28" s="43"/>
      <c r="I28" s="37"/>
      <c r="J28" s="32"/>
      <c r="K28" s="32"/>
      <c r="L28" s="32"/>
      <c r="M28" s="32"/>
    </row>
    <row r="29" spans="2:13" ht="57.75" customHeight="1" x14ac:dyDescent="0.25">
      <c r="B29" s="31" t="s">
        <v>30</v>
      </c>
      <c r="C29" s="31" t="s">
        <v>53</v>
      </c>
      <c r="D29" s="33" t="s">
        <v>43</v>
      </c>
      <c r="E29" s="38">
        <f>SUM(F29,G29,H29,I29,J29,K29)</f>
        <v>36799835.780000001</v>
      </c>
      <c r="F29" s="38">
        <v>26977396.41</v>
      </c>
      <c r="G29" s="35">
        <v>0</v>
      </c>
      <c r="H29" s="38">
        <v>9822439.3699999992</v>
      </c>
      <c r="I29" s="36">
        <v>0</v>
      </c>
      <c r="J29" s="38">
        <v>0</v>
      </c>
      <c r="K29" s="38">
        <v>0</v>
      </c>
      <c r="L29" s="39">
        <v>43069</v>
      </c>
      <c r="M29" s="31" t="s">
        <v>13</v>
      </c>
    </row>
    <row r="30" spans="2:13" ht="61.5" customHeight="1" x14ac:dyDescent="0.25">
      <c r="B30" s="32"/>
      <c r="C30" s="40"/>
      <c r="D30" s="34"/>
      <c r="E30" s="62"/>
      <c r="F30" s="62"/>
      <c r="G30" s="74"/>
      <c r="H30" s="62"/>
      <c r="I30" s="37"/>
      <c r="J30" s="32"/>
      <c r="K30" s="32"/>
      <c r="L30" s="32"/>
      <c r="M30" s="32"/>
    </row>
    <row r="31" spans="2:13" ht="65.25" customHeight="1" x14ac:dyDescent="0.25">
      <c r="B31" s="31" t="s">
        <v>31</v>
      </c>
      <c r="C31" s="31" t="s">
        <v>54</v>
      </c>
      <c r="D31" s="67" t="s">
        <v>50</v>
      </c>
      <c r="E31" s="35">
        <f>SUM(F31:K32)</f>
        <v>42710938.989999995</v>
      </c>
      <c r="F31" s="38">
        <v>25760961.699999999</v>
      </c>
      <c r="G31" s="36">
        <v>0</v>
      </c>
      <c r="H31" s="38">
        <v>16949977.289999999</v>
      </c>
      <c r="I31" s="38">
        <v>0</v>
      </c>
      <c r="J31" s="38">
        <v>0</v>
      </c>
      <c r="K31" s="38">
        <v>0</v>
      </c>
      <c r="L31" s="39">
        <v>43714</v>
      </c>
      <c r="M31" s="31" t="s">
        <v>13</v>
      </c>
    </row>
    <row r="32" spans="2:13" ht="71.25" customHeight="1" x14ac:dyDescent="0.25">
      <c r="B32" s="32"/>
      <c r="C32" s="40"/>
      <c r="D32" s="68"/>
      <c r="E32" s="75"/>
      <c r="F32" s="43"/>
      <c r="G32" s="76"/>
      <c r="H32" s="43"/>
      <c r="I32" s="32"/>
      <c r="J32" s="32"/>
      <c r="K32" s="32"/>
      <c r="L32" s="32"/>
      <c r="M32" s="32"/>
    </row>
    <row r="33" spans="2:13" ht="67.5" customHeight="1" x14ac:dyDescent="0.25">
      <c r="B33" s="31" t="s">
        <v>44</v>
      </c>
      <c r="C33" s="31" t="s">
        <v>53</v>
      </c>
      <c r="D33" s="33" t="s">
        <v>51</v>
      </c>
      <c r="E33" s="38">
        <f>SUM(F33:K34)</f>
        <v>36910459.460000001</v>
      </c>
      <c r="F33" s="38">
        <v>31373890.539999999</v>
      </c>
      <c r="G33" s="41">
        <v>0</v>
      </c>
      <c r="H33" s="38">
        <v>5536568.9199999999</v>
      </c>
      <c r="I33" s="36">
        <v>0</v>
      </c>
      <c r="J33" s="38">
        <v>0</v>
      </c>
      <c r="K33" s="38">
        <v>0</v>
      </c>
      <c r="L33" s="39">
        <v>43922</v>
      </c>
      <c r="M33" s="63" t="s">
        <v>46</v>
      </c>
    </row>
    <row r="34" spans="2:13" ht="75" customHeight="1" x14ac:dyDescent="0.25">
      <c r="B34" s="32"/>
      <c r="C34" s="40"/>
      <c r="D34" s="69"/>
      <c r="E34" s="77"/>
      <c r="F34" s="77"/>
      <c r="G34" s="78"/>
      <c r="H34" s="77"/>
      <c r="I34" s="37"/>
      <c r="J34" s="32"/>
      <c r="K34" s="32"/>
      <c r="L34" s="32"/>
      <c r="M34" s="64"/>
    </row>
    <row r="35" spans="2:13" ht="141" customHeight="1" x14ac:dyDescent="0.25">
      <c r="B35" s="13" t="s">
        <v>45</v>
      </c>
      <c r="C35" s="13" t="s">
        <v>53</v>
      </c>
      <c r="D35" s="15" t="s">
        <v>52</v>
      </c>
      <c r="E35" s="25">
        <f>SUM(F35:K35)</f>
        <v>29469416</v>
      </c>
      <c r="F35" s="25">
        <v>15425063</v>
      </c>
      <c r="G35" s="16">
        <v>0</v>
      </c>
      <c r="H35" s="25">
        <v>14044353</v>
      </c>
      <c r="I35" s="16">
        <v>0</v>
      </c>
      <c r="J35" s="16">
        <v>0</v>
      </c>
      <c r="K35" s="16">
        <v>0</v>
      </c>
      <c r="L35" s="14">
        <v>44074</v>
      </c>
      <c r="M35" s="15" t="s">
        <v>46</v>
      </c>
    </row>
    <row r="36" spans="2:13" ht="21.75" customHeight="1" x14ac:dyDescent="0.25">
      <c r="B36" s="57" t="s">
        <v>2</v>
      </c>
      <c r="C36" s="57"/>
      <c r="D36" s="57"/>
      <c r="E36" s="18">
        <f>SUM(E18,E19,E20,E21,E23,E24,E26,E27,E29,E31,E33,E35)</f>
        <v>351442501.93999994</v>
      </c>
      <c r="F36" s="18">
        <f>SUM(F18,F19,F20,F21,F23,F24,F26,F27,F29,F31,F33,F35)</f>
        <v>256532261.99999997</v>
      </c>
      <c r="G36" s="18">
        <f>SUM(G18:G35)</f>
        <v>0</v>
      </c>
      <c r="H36" s="18">
        <f>SUM(H18,H19,H20,H21,H23,H24,H26,H27,H29,H31,H33,H35)</f>
        <v>94910239.939999998</v>
      </c>
      <c r="I36" s="18">
        <f t="shared" ref="I36:K36" si="1">SUM(I18,I19,I20,I21,I23,I24,I26,I27,I30,I31,I34,I35)</f>
        <v>0</v>
      </c>
      <c r="J36" s="18">
        <f t="shared" si="1"/>
        <v>0</v>
      </c>
      <c r="K36" s="18">
        <f t="shared" si="1"/>
        <v>0</v>
      </c>
      <c r="L36" s="56"/>
      <c r="M36" s="56"/>
    </row>
    <row r="37" spans="2:13" x14ac:dyDescent="0.25">
      <c r="E37" s="24"/>
    </row>
    <row r="38" spans="2:13" x14ac:dyDescent="0.25">
      <c r="B38" s="65" t="s">
        <v>48</v>
      </c>
      <c r="C38" s="66"/>
      <c r="D38" s="66"/>
      <c r="E38" s="66"/>
      <c r="F38" s="66"/>
      <c r="G38" s="66"/>
      <c r="H38" s="66"/>
      <c r="I38" s="66"/>
      <c r="J38" s="66"/>
      <c r="K38" s="66"/>
      <c r="L38" s="66"/>
      <c r="M38" s="66"/>
    </row>
    <row r="39" spans="2:13" x14ac:dyDescent="0.25">
      <c r="B39" s="66"/>
      <c r="C39" s="66"/>
      <c r="D39" s="66"/>
      <c r="E39" s="66"/>
      <c r="F39" s="66"/>
      <c r="G39" s="66"/>
      <c r="H39" s="66"/>
      <c r="I39" s="66"/>
      <c r="J39" s="66"/>
      <c r="K39" s="66"/>
      <c r="L39" s="66"/>
      <c r="M39" s="66"/>
    </row>
    <row r="40" spans="2:13" x14ac:dyDescent="0.25">
      <c r="B40" s="66"/>
      <c r="C40" s="66"/>
      <c r="D40" s="66"/>
      <c r="E40" s="66"/>
      <c r="F40" s="66"/>
      <c r="G40" s="66"/>
      <c r="H40" s="66"/>
      <c r="I40" s="66"/>
      <c r="J40" s="66"/>
      <c r="K40" s="66"/>
      <c r="L40" s="66"/>
      <c r="M40" s="66"/>
    </row>
    <row r="41" spans="2:13" x14ac:dyDescent="0.25">
      <c r="B41" s="66"/>
      <c r="C41" s="66"/>
      <c r="D41" s="66"/>
      <c r="E41" s="66"/>
      <c r="F41" s="66"/>
      <c r="G41" s="66"/>
      <c r="H41" s="66"/>
      <c r="I41" s="66"/>
      <c r="J41" s="66"/>
      <c r="K41" s="66"/>
      <c r="L41" s="66"/>
      <c r="M41" s="66"/>
    </row>
    <row r="42" spans="2:13" x14ac:dyDescent="0.25">
      <c r="F42" s="24"/>
    </row>
  </sheetData>
  <mergeCells count="94">
    <mergeCell ref="E33:E34"/>
    <mergeCell ref="F33:F34"/>
    <mergeCell ref="H33:H34"/>
    <mergeCell ref="E29:E30"/>
    <mergeCell ref="F29:F30"/>
    <mergeCell ref="H29:H30"/>
    <mergeCell ref="B38:M41"/>
    <mergeCell ref="B31:B32"/>
    <mergeCell ref="C31:C32"/>
    <mergeCell ref="D31:D32"/>
    <mergeCell ref="E31:E32"/>
    <mergeCell ref="G31:G32"/>
    <mergeCell ref="I31:I32"/>
    <mergeCell ref="J31:J32"/>
    <mergeCell ref="K31:K32"/>
    <mergeCell ref="L31:L32"/>
    <mergeCell ref="M31:M32"/>
    <mergeCell ref="M33:M34"/>
    <mergeCell ref="B33:B34"/>
    <mergeCell ref="C33:C34"/>
    <mergeCell ref="D33:D34"/>
    <mergeCell ref="G33:G34"/>
    <mergeCell ref="J33:J34"/>
    <mergeCell ref="K33:K34"/>
    <mergeCell ref="L33:L34"/>
    <mergeCell ref="F27:F28"/>
    <mergeCell ref="H27:H28"/>
    <mergeCell ref="J27:J28"/>
    <mergeCell ref="K27:K28"/>
    <mergeCell ref="L27:L28"/>
    <mergeCell ref="F31:F32"/>
    <mergeCell ref="H31:H32"/>
    <mergeCell ref="L36:M36"/>
    <mergeCell ref="B36:D36"/>
    <mergeCell ref="E13:E16"/>
    <mergeCell ref="B9:M9"/>
    <mergeCell ref="B12:B16"/>
    <mergeCell ref="G14:K14"/>
    <mergeCell ref="C12:C16"/>
    <mergeCell ref="H13:K13"/>
    <mergeCell ref="E12:K12"/>
    <mergeCell ref="F10:K10"/>
    <mergeCell ref="B21:B22"/>
    <mergeCell ref="C21:C22"/>
    <mergeCell ref="D21:D22"/>
    <mergeCell ref="G21:G22"/>
    <mergeCell ref="I21:I22"/>
    <mergeCell ref="I33:I34"/>
    <mergeCell ref="Q1:Q5"/>
    <mergeCell ref="B7:M7"/>
    <mergeCell ref="D12:D16"/>
    <mergeCell ref="B8:M8"/>
    <mergeCell ref="B6:M6"/>
    <mergeCell ref="H15:K15"/>
    <mergeCell ref="M12:M16"/>
    <mergeCell ref="L12:L16"/>
    <mergeCell ref="F13:G13"/>
    <mergeCell ref="G15:G16"/>
    <mergeCell ref="F14:F16"/>
    <mergeCell ref="B24:B25"/>
    <mergeCell ref="C24:C25"/>
    <mergeCell ref="D24:D25"/>
    <mergeCell ref="G24:G25"/>
    <mergeCell ref="I24:I25"/>
    <mergeCell ref="J24:J25"/>
    <mergeCell ref="K24:K25"/>
    <mergeCell ref="L24:L25"/>
    <mergeCell ref="M24:M25"/>
    <mergeCell ref="E21:E22"/>
    <mergeCell ref="F21:F22"/>
    <mergeCell ref="H21:H22"/>
    <mergeCell ref="E24:E25"/>
    <mergeCell ref="F24:F25"/>
    <mergeCell ref="H24:H25"/>
    <mergeCell ref="K21:K22"/>
    <mergeCell ref="L21:L22"/>
    <mergeCell ref="J21:J22"/>
    <mergeCell ref="M21:M22"/>
    <mergeCell ref="M27:M28"/>
    <mergeCell ref="B29:B30"/>
    <mergeCell ref="C29:C30"/>
    <mergeCell ref="D29:D30"/>
    <mergeCell ref="G29:G30"/>
    <mergeCell ref="I29:I30"/>
    <mergeCell ref="J29:J30"/>
    <mergeCell ref="K29:K30"/>
    <mergeCell ref="L29:L30"/>
    <mergeCell ref="M29:M30"/>
    <mergeCell ref="B27:B28"/>
    <mergeCell ref="C27:C28"/>
    <mergeCell ref="D27:D28"/>
    <mergeCell ref="G27:G28"/>
    <mergeCell ref="I27:I28"/>
    <mergeCell ref="E27:E28"/>
  </mergeCells>
  <pageMargins left="0.19685039370078741" right="0.19685039370078741" top="0.62992125984251968" bottom="0.23622047244094491" header="0.15748031496062992" footer="0.31496062992125984"/>
  <pageSetup paperSize="9" scale="65"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2019-03-05</vt:lpstr>
      <vt:lpstr>'2019-03-05'!Print_Area</vt:lpstr>
      <vt:lpstr>'2019-03-05'!Print_Titles</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Jurgita Vitė</cp:lastModifiedBy>
  <cp:lastPrinted>2019-06-26T11:02:39Z</cp:lastPrinted>
  <dcterms:created xsi:type="dcterms:W3CDTF">2013-02-28T07:13:39Z</dcterms:created>
  <dcterms:modified xsi:type="dcterms:W3CDTF">2020-09-23T08:38:24Z</dcterms:modified>
</cp:coreProperties>
</file>