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_BID\Personal\SPS\VALSTYBĖS PROJEKTŲ SĄRAŠAI\2020-09-21 Posėdis\Pasirašymui\"/>
    </mc:Choice>
  </mc:AlternateContent>
  <xr:revisionPtr revIDLastSave="0" documentId="13_ncr:1_{4BC3E749-BB84-445C-BF7A-0C0F98C70198}" xr6:coauthVersionLast="45" xr6:coauthVersionMax="45" xr10:uidLastSave="{00000000-0000-0000-0000-000000000000}"/>
  <bookViews>
    <workbookView xWindow="31815" yWindow="210" windowWidth="21600" windowHeight="13905" xr2:uid="{00000000-000D-0000-FFFF-FFFF00000000}"/>
  </bookViews>
  <sheets>
    <sheet name="2019-09" sheetId="1" r:id="rId1"/>
  </sheets>
  <definedNames>
    <definedName name="_xlnm.Print_Area" localSheetId="0">'2019-09'!$A$1:$M$28</definedName>
  </definedNames>
  <calcPr calcId="191029"/>
</workbook>
</file>

<file path=xl/calcChain.xml><?xml version="1.0" encoding="utf-8"?>
<calcChain xmlns="http://schemas.openxmlformats.org/spreadsheetml/2006/main">
  <c r="E18" i="1" l="1"/>
  <c r="F26" i="1" l="1"/>
  <c r="K24" i="1" l="1"/>
  <c r="K26" i="1" s="1"/>
  <c r="E20" i="1" l="1"/>
  <c r="E16" i="1"/>
  <c r="G26" i="1" l="1"/>
  <c r="H26" i="1"/>
  <c r="I26" i="1"/>
  <c r="J26" i="1"/>
  <c r="E23" i="1" l="1"/>
  <c r="E22" i="1" l="1"/>
  <c r="E26" i="1" s="1"/>
</calcChain>
</file>

<file path=xl/sharedStrings.xml><?xml version="1.0" encoding="utf-8"?>
<sst xmlns="http://schemas.openxmlformats.org/spreadsheetml/2006/main" count="48" uniqueCount="40">
  <si>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</si>
  <si>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</si>
  <si>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</si>
  <si>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</si>
  <si>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</si>
  <si>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</si>
  <si>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</si>
  <si>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</si>
  <si>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</si>
  <si>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</si>
  <si>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</si>
  <si>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</si>
  <si>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</si>
  <si>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</si>
  <si>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</si>
  <si>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</si>
  <si>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</si>
  <si>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</si>
  <si>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</si>
  <si>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Vilniaus geležinkelio mazgo elektrifikavimas</t>
  </si>
  <si>
    <t>PATVIRTINTA
Lietuvos Respublikos susisiekimo ministro 
2016 m. sausio 19 d. įsakymu Nr. 3-12</t>
  </si>
  <si>
    <t xml:space="preserve">(Lietuvos Respublikos susisiekimo ministro </t>
  </si>
  <si>
    <t>1.</t>
  </si>
  <si>
    <t>2.</t>
  </si>
  <si>
    <t>Ruožo Kena–N.Vilnia elektrifikavimas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</si>
  <si>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</si>
  <si>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</si>
  <si>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06.1.1-TID-V-503 „TEN-T GELEŽINKELIŲ TINKLO ATNAUJINIMAS IR PATOBULINIMAS, SKIRTINGŲ RŪŠIŲ TRANSPORTO SĄVEIKOS GERINIMAS“</t>
  </si>
  <si>
    <t>3.</t>
  </si>
  <si>
    <t>Antrojo kelio statyba ruože Telšiai–Lieplaukė</t>
  </si>
  <si>
    <t>4.</t>
  </si>
  <si>
    <t>5.</t>
  </si>
  <si>
    <t>IXB koridoriaus Vilniaus aplinkkelio Pušynas–Paneriai antrojo kelio statyba</t>
  </si>
  <si>
    <t>6.</t>
  </si>
  <si>
    <t>Projektas turi atitikti parengtumo reikalavimus, nurodytus priemonės 06.1.1-TID-V-503 „TEN-T geležinkelių tinklo atnaujinimas ir patobulinimas, skirtingų rūšių transporto sąveikos gerinimas“ projektų finansavimo sąlygų aprašo, patvirtinto LR susisiekimo ministro 2015 m. lapkričio 11 d. įsakymu Nr. 3-465(1.5 E), 22 punkte.</t>
  </si>
  <si>
    <t>Projektas turi atitikti parengtumo reikalavimus, nurodytus priemonės 06.1.1-TID-V-503 „TEN-T geležinkelių tinklo atnaujinimas ir patobulinimas, skirtingų rūšių transporto sąveikos gerinimas“ projektų finansavimo sąlygų aprašo, patvirtinto LR susisiekimo ministro 2015 m. lapkričio 11 d. įsakymu Nr. 3-465(1.5 E), 22 punkte.                                                                                                                                                                                                                                       PASTABA. Projekto finansavimo dydis gali būti patikslintas po paraiškos vertinimo, atsižvelgiant į  nepaskirstytas ir sutaupytas priemonės finansavimo iš Europos Sąjungos struktūrinių fondų lėšas ir neviršijant jų limito.</t>
  </si>
  <si>
    <t>2020 m.          d. įsakymo Nr.         redakcija)</t>
  </si>
  <si>
    <t>Ruožo Kaišiadorys–Klaipėda (Draugystės st.) elektrifikavimas</t>
  </si>
  <si>
    <t>Antrojo kelio statyba ruože Livintai–Gaižiūnai</t>
  </si>
  <si>
    <t>AB „LTG Infra“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</si>
</sst>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/>
    <xf numFmtId="164" fontId="3" fillId="0" borderId="0" xfId="0" applyNumberFormat="1" applyFont="1" applyBorder="1"/>
    <xf numFmtId="0" fontId="5" fillId="0" borderId="0" xfId="1" applyFont="1" applyAlignment="1">
      <alignment horizont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top" wrapText="1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Fill="1" applyBorder="1" applyAlignment="1">
      <alignment horizontal="left" vertical="top" wrapText="1"/>
    </xf>
    <xf numFmtId="0" fontId="3" fillId="2" borderId="5" xfId="1" applyFont="1" applyFill="1" applyBorder="1" applyAlignment="1">
      <alignment horizontal="center" vertical="center" wrapText="1"/>
    </xf>
    <xf numFmtId="4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/>
    <xf numFmtId="164" fontId="5" fillId="0" borderId="0" xfId="0" applyNumberFormat="1" applyFont="1" applyBorder="1"/>
    <xf numFmtId="0" fontId="5" fillId="0" borderId="0" xfId="0" applyFont="1" applyFill="1" applyBorder="1" applyAlignment="1">
      <alignment horizontal="left" vertical="top" wrapText="1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/>
    <xf numFmtId="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7" xfId="1" applyNumberFormat="1" applyFont="1" applyFill="1" applyBorder="1" applyAlignment="1">
      <alignment horizontal="center" vertical="top" wrapText="1"/>
    </xf>
    <xf numFmtId="1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4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1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4" fontId="3" fillId="3" borderId="10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5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5" xfId="1" applyFont="1" applyFill="1" applyBorder="1" applyAlignment="1" applyProtection="1">
      <alignment horizontal="justify" vertical="center" wrapText="1"/>
      <protection locked="0"/>
    </xf>
    <xf numFmtId="0" fontId="0" fillId="0" borderId="7" xfId="0" applyBorder="1" applyAlignment="1">
      <alignment horizontal="justify" vertical="center" wrapText="1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9"/>
  <sheetViews>
    <sheetView tabSelected="1" view="pageBreakPreview" zoomScale="70" zoomScaleNormal="85" zoomScaleSheetLayoutView="70" workbookViewId="0">
      <selection activeCell="E24" sqref="E24:K25"/>
    </sheetView>
  </sheetViews>
  <sheetFormatPr defaultColWidth="9.140625" defaultRowHeight="15.75" x14ac:dyDescent="0.25"/>
  <cols>
    <col min="1" max="1" width="2.28515625" style="3" customWidth="1"/>
    <col min="2" max="2" width="6.140625" style="3" customWidth="1"/>
    <col min="3" max="3" width="16.5703125" style="3" customWidth="1"/>
    <col min="4" max="4" width="26" style="3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5" style="3" customWidth="1"/>
    <col min="10" max="10" width="9.7109375" style="3" customWidth="1"/>
    <col min="11" max="11" width="16.42578125" style="3" customWidth="1"/>
    <col min="12" max="12" width="18.28515625" style="3" customWidth="1"/>
    <col min="13" max="13" width="47.28515625" style="3" customWidth="1"/>
    <col min="14" max="14" width="9.140625" style="11"/>
    <col min="15" max="16" width="9.140625" style="3"/>
    <col min="17" max="17" width="97.85546875" style="16" customWidth="1"/>
    <col min="18" max="16384" width="9.140625" style="3"/>
  </cols>
  <sheetData>
    <row r="1" spans="2:17" ht="48" customHeight="1" x14ac:dyDescent="0.25">
      <c r="L1" s="15"/>
      <c r="M1" s="15" t="s">
        <v>20</v>
      </c>
      <c r="Q1" s="57"/>
    </row>
    <row r="2" spans="2:17" ht="18" customHeight="1" x14ac:dyDescent="0.25">
      <c r="L2" s="14"/>
      <c r="M2" s="14" t="s">
        <v>21</v>
      </c>
      <c r="Q2" s="57"/>
    </row>
    <row r="3" spans="2:17" ht="18" customHeight="1" x14ac:dyDescent="0.25">
      <c r="L3" s="14"/>
      <c r="M3" s="14" t="s">
        <v>36</v>
      </c>
      <c r="Q3" s="57"/>
    </row>
    <row r="4" spans="2:17" ht="19.5" customHeight="1" x14ac:dyDescent="0.25">
      <c r="B4" s="63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2:17" ht="19.5" customHeight="1" x14ac:dyDescent="0.25">
      <c r="B5" s="63" t="s">
        <v>26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2:17" ht="19.5" customHeight="1" x14ac:dyDescent="0.25">
      <c r="B6" s="63" t="s">
        <v>27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2:17" ht="19.5" customHeight="1" x14ac:dyDescent="0.25">
      <c r="B7" s="63" t="s">
        <v>25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2:17" ht="19.5" customHeight="1" x14ac:dyDescent="0.2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2:17" ht="9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7" ht="15" customHeight="1" x14ac:dyDescent="0.25">
      <c r="B10" s="53" t="s">
        <v>0</v>
      </c>
      <c r="C10" s="53" t="s">
        <v>6</v>
      </c>
      <c r="D10" s="53" t="s">
        <v>18</v>
      </c>
      <c r="E10" s="54" t="s">
        <v>12</v>
      </c>
      <c r="F10" s="55"/>
      <c r="G10" s="55"/>
      <c r="H10" s="55"/>
      <c r="I10" s="55"/>
      <c r="J10" s="55"/>
      <c r="K10" s="56"/>
      <c r="L10" s="53" t="s">
        <v>7</v>
      </c>
      <c r="M10" s="60" t="s">
        <v>5</v>
      </c>
    </row>
    <row r="11" spans="2:17" ht="37.5" customHeight="1" x14ac:dyDescent="0.25">
      <c r="B11" s="53"/>
      <c r="C11" s="53"/>
      <c r="D11" s="53"/>
      <c r="E11" s="60" t="s">
        <v>9</v>
      </c>
      <c r="F11" s="53" t="s">
        <v>3</v>
      </c>
      <c r="G11" s="53"/>
      <c r="H11" s="50" t="s">
        <v>1</v>
      </c>
      <c r="I11" s="51"/>
      <c r="J11" s="51"/>
      <c r="K11" s="52"/>
      <c r="L11" s="53"/>
      <c r="M11" s="61"/>
    </row>
    <row r="12" spans="2:17" ht="23.25" customHeight="1" x14ac:dyDescent="0.25">
      <c r="B12" s="53"/>
      <c r="C12" s="53"/>
      <c r="D12" s="53"/>
      <c r="E12" s="61"/>
      <c r="F12" s="53" t="s">
        <v>10</v>
      </c>
      <c r="G12" s="50" t="s">
        <v>4</v>
      </c>
      <c r="H12" s="51"/>
      <c r="I12" s="51"/>
      <c r="J12" s="51"/>
      <c r="K12" s="52"/>
      <c r="L12" s="53"/>
      <c r="M12" s="61"/>
    </row>
    <row r="13" spans="2:17" ht="23.25" customHeight="1" x14ac:dyDescent="0.25">
      <c r="B13" s="53"/>
      <c r="C13" s="53"/>
      <c r="D13" s="53"/>
      <c r="E13" s="61"/>
      <c r="F13" s="53"/>
      <c r="G13" s="60" t="s">
        <v>8</v>
      </c>
      <c r="H13" s="50" t="s">
        <v>13</v>
      </c>
      <c r="I13" s="51"/>
      <c r="J13" s="51"/>
      <c r="K13" s="52"/>
      <c r="L13" s="53"/>
      <c r="M13" s="61"/>
    </row>
    <row r="14" spans="2:17" ht="71.25" customHeight="1" x14ac:dyDescent="0.25">
      <c r="B14" s="53"/>
      <c r="C14" s="53"/>
      <c r="D14" s="53"/>
      <c r="E14" s="62"/>
      <c r="F14" s="53"/>
      <c r="G14" s="62"/>
      <c r="H14" s="4" t="s">
        <v>15</v>
      </c>
      <c r="I14" s="2" t="s">
        <v>16</v>
      </c>
      <c r="J14" s="2" t="s">
        <v>17</v>
      </c>
      <c r="K14" s="2" t="s">
        <v>11</v>
      </c>
      <c r="L14" s="53"/>
      <c r="M14" s="62"/>
    </row>
    <row r="15" spans="2:17" ht="21" customHeight="1" x14ac:dyDescent="0.25">
      <c r="B15" s="5">
        <v>1</v>
      </c>
      <c r="C15" s="5">
        <v>2</v>
      </c>
      <c r="D15" s="5">
        <v>3</v>
      </c>
      <c r="E15" s="22">
        <v>4</v>
      </c>
      <c r="F15" s="22">
        <v>5</v>
      </c>
      <c r="G15" s="5">
        <v>6</v>
      </c>
      <c r="H15" s="5">
        <v>7</v>
      </c>
      <c r="I15" s="5">
        <v>8</v>
      </c>
      <c r="J15" s="5">
        <v>9</v>
      </c>
      <c r="K15" s="22">
        <v>10</v>
      </c>
      <c r="L15" s="5">
        <v>11</v>
      </c>
      <c r="M15" s="5">
        <v>12</v>
      </c>
    </row>
    <row r="16" spans="2:17" s="6" customFormat="1" ht="48" customHeight="1" x14ac:dyDescent="0.25">
      <c r="B16" s="35" t="s">
        <v>22</v>
      </c>
      <c r="C16" s="35" t="s">
        <v>39</v>
      </c>
      <c r="D16" s="37" t="s">
        <v>24</v>
      </c>
      <c r="E16" s="41">
        <f>SUM(F16:K17)</f>
        <v>26696869.109999999</v>
      </c>
      <c r="F16" s="43">
        <v>22692338.739999998</v>
      </c>
      <c r="G16" s="46">
        <v>0</v>
      </c>
      <c r="H16" s="47">
        <v>0</v>
      </c>
      <c r="I16" s="41">
        <v>0</v>
      </c>
      <c r="J16" s="48">
        <v>0</v>
      </c>
      <c r="K16" s="41">
        <v>4004530.37</v>
      </c>
      <c r="L16" s="33">
        <v>42398</v>
      </c>
      <c r="M16" s="35" t="s">
        <v>14</v>
      </c>
      <c r="N16" s="12"/>
      <c r="Q16" s="17"/>
    </row>
    <row r="17" spans="2:17" s="6" customFormat="1" ht="48" customHeight="1" x14ac:dyDescent="0.25">
      <c r="B17" s="36"/>
      <c r="C17" s="70"/>
      <c r="D17" s="38"/>
      <c r="E17" s="49"/>
      <c r="F17" s="49"/>
      <c r="G17" s="34"/>
      <c r="H17" s="36"/>
      <c r="I17" s="36"/>
      <c r="J17" s="38"/>
      <c r="K17" s="49"/>
      <c r="L17" s="34"/>
      <c r="M17" s="36"/>
      <c r="N17" s="12"/>
      <c r="Q17" s="17"/>
    </row>
    <row r="18" spans="2:17" s="6" customFormat="1" ht="66.75" customHeight="1" x14ac:dyDescent="0.25">
      <c r="B18" s="35" t="s">
        <v>23</v>
      </c>
      <c r="C18" s="35" t="s">
        <v>39</v>
      </c>
      <c r="D18" s="35" t="s">
        <v>19</v>
      </c>
      <c r="E18" s="41">
        <f>SUM(F18:K19)</f>
        <v>49488780.489999995</v>
      </c>
      <c r="F18" s="72">
        <v>38889318.719999999</v>
      </c>
      <c r="G18" s="68">
        <v>0</v>
      </c>
      <c r="H18" s="41">
        <v>0</v>
      </c>
      <c r="I18" s="41">
        <v>0</v>
      </c>
      <c r="J18" s="41">
        <v>0</v>
      </c>
      <c r="K18" s="41">
        <v>10599461.77</v>
      </c>
      <c r="L18" s="69">
        <v>43845</v>
      </c>
      <c r="M18" s="66" t="s">
        <v>34</v>
      </c>
      <c r="N18" s="12"/>
      <c r="Q18" s="18"/>
    </row>
    <row r="19" spans="2:17" s="6" customFormat="1" ht="60.75" customHeight="1" x14ac:dyDescent="0.25">
      <c r="B19" s="36"/>
      <c r="C19" s="70"/>
      <c r="D19" s="36"/>
      <c r="E19" s="73"/>
      <c r="F19" s="74"/>
      <c r="G19" s="75"/>
      <c r="H19" s="76"/>
      <c r="I19" s="76"/>
      <c r="J19" s="76"/>
      <c r="K19" s="73"/>
      <c r="L19" s="36"/>
      <c r="M19" s="67"/>
      <c r="N19" s="12"/>
      <c r="Q19" s="21"/>
    </row>
    <row r="20" spans="2:17" s="6" customFormat="1" ht="36.75" customHeight="1" x14ac:dyDescent="0.25">
      <c r="B20" s="35" t="s">
        <v>28</v>
      </c>
      <c r="C20" s="35" t="s">
        <v>39</v>
      </c>
      <c r="D20" s="37" t="s">
        <v>29</v>
      </c>
      <c r="E20" s="41">
        <f>SUM(F20:K21)</f>
        <v>47449378.840000004</v>
      </c>
      <c r="F20" s="43">
        <v>40331972.020000003</v>
      </c>
      <c r="G20" s="39">
        <v>0</v>
      </c>
      <c r="H20" s="44">
        <v>468650.72</v>
      </c>
      <c r="I20" s="41">
        <v>308013.78000000003</v>
      </c>
      <c r="J20" s="39">
        <v>0</v>
      </c>
      <c r="K20" s="41">
        <v>6340742.3200000003</v>
      </c>
      <c r="L20" s="33">
        <v>42551</v>
      </c>
      <c r="M20" s="35" t="s">
        <v>14</v>
      </c>
      <c r="N20" s="12"/>
      <c r="Q20" s="17"/>
    </row>
    <row r="21" spans="2:17" s="6" customFormat="1" ht="48" customHeight="1" x14ac:dyDescent="0.25">
      <c r="B21" s="36"/>
      <c r="C21" s="71"/>
      <c r="D21" s="38"/>
      <c r="E21" s="42"/>
      <c r="F21" s="42"/>
      <c r="G21" s="40"/>
      <c r="H21" s="45"/>
      <c r="I21" s="42"/>
      <c r="J21" s="40"/>
      <c r="K21" s="42"/>
      <c r="L21" s="34"/>
      <c r="M21" s="36"/>
      <c r="N21" s="12"/>
      <c r="Q21" s="17"/>
    </row>
    <row r="22" spans="2:17" s="6" customFormat="1" ht="93.6" customHeight="1" x14ac:dyDescent="0.25">
      <c r="B22" s="8" t="s">
        <v>30</v>
      </c>
      <c r="C22" s="8" t="s">
        <v>39</v>
      </c>
      <c r="D22" s="8" t="s">
        <v>32</v>
      </c>
      <c r="E22" s="23">
        <f t="shared" ref="E22:E24" si="0">SUM(F22:K22)</f>
        <v>27818111.059999999</v>
      </c>
      <c r="F22" s="24">
        <v>23645394.399999999</v>
      </c>
      <c r="G22" s="9">
        <v>0</v>
      </c>
      <c r="H22" s="23">
        <v>0</v>
      </c>
      <c r="I22" s="23">
        <v>0</v>
      </c>
      <c r="J22" s="9">
        <v>0</v>
      </c>
      <c r="K22" s="23">
        <v>4172716.66</v>
      </c>
      <c r="L22" s="10">
        <v>42612</v>
      </c>
      <c r="M22" s="8" t="s">
        <v>14</v>
      </c>
      <c r="N22" s="12"/>
      <c r="Q22" s="17"/>
    </row>
    <row r="23" spans="2:17" s="25" customFormat="1" ht="313.5" customHeight="1" x14ac:dyDescent="0.25">
      <c r="B23" s="8" t="s">
        <v>31</v>
      </c>
      <c r="C23" s="8" t="s">
        <v>39</v>
      </c>
      <c r="D23" s="8" t="s">
        <v>37</v>
      </c>
      <c r="E23" s="30">
        <f t="shared" si="0"/>
        <v>337453945.94</v>
      </c>
      <c r="F23" s="31">
        <v>166086695.84</v>
      </c>
      <c r="G23" s="9">
        <v>0</v>
      </c>
      <c r="H23" s="9">
        <v>0</v>
      </c>
      <c r="I23" s="9">
        <v>0</v>
      </c>
      <c r="J23" s="9">
        <v>0</v>
      </c>
      <c r="K23" s="30">
        <v>171367250.09999999</v>
      </c>
      <c r="L23" s="10">
        <v>44012</v>
      </c>
      <c r="M23" s="20" t="s">
        <v>35</v>
      </c>
      <c r="N23" s="26"/>
      <c r="Q23" s="27"/>
    </row>
    <row r="24" spans="2:17" s="6" customFormat="1" ht="74.25" customHeight="1" x14ac:dyDescent="0.25">
      <c r="B24" s="35" t="s">
        <v>33</v>
      </c>
      <c r="C24" s="35" t="s">
        <v>39</v>
      </c>
      <c r="D24" s="37" t="s">
        <v>38</v>
      </c>
      <c r="E24" s="41">
        <v>56491625.619999997</v>
      </c>
      <c r="F24" s="43">
        <v>28789061.280000001</v>
      </c>
      <c r="G24" s="68">
        <v>0</v>
      </c>
      <c r="H24" s="41">
        <v>0</v>
      </c>
      <c r="I24" s="41">
        <v>0</v>
      </c>
      <c r="J24" s="48">
        <v>0</v>
      </c>
      <c r="K24" s="41">
        <f>E24-F24</f>
        <v>27702564.339999996</v>
      </c>
      <c r="L24" s="33">
        <v>43769</v>
      </c>
      <c r="M24" s="66" t="s">
        <v>34</v>
      </c>
      <c r="N24" s="12"/>
      <c r="Q24" s="21"/>
    </row>
    <row r="25" spans="2:17" s="6" customFormat="1" ht="64.5" customHeight="1" x14ac:dyDescent="0.25">
      <c r="B25" s="36"/>
      <c r="C25" s="70"/>
      <c r="D25" s="38"/>
      <c r="E25" s="49"/>
      <c r="F25" s="49"/>
      <c r="G25" s="75"/>
      <c r="H25" s="76"/>
      <c r="I25" s="76"/>
      <c r="J25" s="77"/>
      <c r="K25" s="49"/>
      <c r="L25" s="34"/>
      <c r="M25" s="67"/>
      <c r="N25" s="12"/>
      <c r="Q25" s="21"/>
    </row>
    <row r="26" spans="2:17" ht="15.75" customHeight="1" x14ac:dyDescent="0.25">
      <c r="B26" s="59" t="s">
        <v>2</v>
      </c>
      <c r="C26" s="59"/>
      <c r="D26" s="59"/>
      <c r="E26" s="32">
        <f>SUM(E16,E18,E20,E22,E23,E24)</f>
        <v>545398711.05999994</v>
      </c>
      <c r="F26" s="32">
        <f>SUM(F16,F18,F20,F22,F23,F24)</f>
        <v>320434781</v>
      </c>
      <c r="G26" s="19">
        <f>SUM(G17,G18,G21,G22,G23,G24)</f>
        <v>0</v>
      </c>
      <c r="H26" s="19">
        <f>SUM(H17,H18,H20,H22,H23,H24)</f>
        <v>468650.72</v>
      </c>
      <c r="I26" s="19">
        <f>SUM(I17,I18,I20,I22,I23,I24)</f>
        <v>308013.78000000003</v>
      </c>
      <c r="J26" s="19">
        <f>SUM(J17,J18,J21,J22,J23,J24)</f>
        <v>0</v>
      </c>
      <c r="K26" s="32">
        <f>SUM(K16,K18,K20,K22,K23,K24)</f>
        <v>224187265.56</v>
      </c>
      <c r="L26" s="58"/>
      <c r="M26" s="58"/>
    </row>
    <row r="27" spans="2:17" x14ac:dyDescent="0.25">
      <c r="E27" s="28"/>
      <c r="F27" s="29"/>
    </row>
    <row r="28" spans="2:17" x14ac:dyDescent="0.25">
      <c r="E28" s="29"/>
    </row>
    <row r="29" spans="2:17" x14ac:dyDescent="0.25">
      <c r="F29" s="29"/>
    </row>
  </sheetData>
  <mergeCells count="68">
    <mergeCell ref="I18:I19"/>
    <mergeCell ref="J18:J19"/>
    <mergeCell ref="L18:L19"/>
    <mergeCell ref="M18:M19"/>
    <mergeCell ref="B18:B19"/>
    <mergeCell ref="C18:C19"/>
    <mergeCell ref="D18:D19"/>
    <mergeCell ref="G18:G19"/>
    <mergeCell ref="H18:H19"/>
    <mergeCell ref="E18:E19"/>
    <mergeCell ref="F18:F19"/>
    <mergeCell ref="K18:K19"/>
    <mergeCell ref="B24:B25"/>
    <mergeCell ref="C24:C25"/>
    <mergeCell ref="D24:D25"/>
    <mergeCell ref="M24:M25"/>
    <mergeCell ref="L24:L25"/>
    <mergeCell ref="J24:J25"/>
    <mergeCell ref="I24:I25"/>
    <mergeCell ref="H24:H25"/>
    <mergeCell ref="G24:G25"/>
    <mergeCell ref="E24:E25"/>
    <mergeCell ref="F24:F25"/>
    <mergeCell ref="K24:K25"/>
    <mergeCell ref="Q1:Q3"/>
    <mergeCell ref="L26:M26"/>
    <mergeCell ref="H11:K11"/>
    <mergeCell ref="B10:B14"/>
    <mergeCell ref="B26:D26"/>
    <mergeCell ref="E11:E14"/>
    <mergeCell ref="D10:D14"/>
    <mergeCell ref="B4:M4"/>
    <mergeCell ref="H13:K13"/>
    <mergeCell ref="M10:M14"/>
    <mergeCell ref="L10:L14"/>
    <mergeCell ref="B6:M6"/>
    <mergeCell ref="F12:F14"/>
    <mergeCell ref="B5:M5"/>
    <mergeCell ref="B7:M7"/>
    <mergeCell ref="G13:G14"/>
    <mergeCell ref="G12:K12"/>
    <mergeCell ref="C10:C14"/>
    <mergeCell ref="F11:G11"/>
    <mergeCell ref="E10:K10"/>
    <mergeCell ref="B16:B17"/>
    <mergeCell ref="D16:D17"/>
    <mergeCell ref="C16:C17"/>
    <mergeCell ref="E16:E17"/>
    <mergeCell ref="F16:F17"/>
    <mergeCell ref="M16:M17"/>
    <mergeCell ref="L16:L17"/>
    <mergeCell ref="G16:G17"/>
    <mergeCell ref="H16:H17"/>
    <mergeCell ref="I16:I17"/>
    <mergeCell ref="J16:J17"/>
    <mergeCell ref="K16:K17"/>
    <mergeCell ref="L20:L21"/>
    <mergeCell ref="M20:M21"/>
    <mergeCell ref="B20:B21"/>
    <mergeCell ref="D20:D21"/>
    <mergeCell ref="G20:G21"/>
    <mergeCell ref="J20:J21"/>
    <mergeCell ref="C20:C21"/>
    <mergeCell ref="E20:E21"/>
    <mergeCell ref="F20:F21"/>
    <mergeCell ref="H20:H21"/>
    <mergeCell ref="I20:I21"/>
    <mergeCell ref="K20:K21"/>
  </mergeCells>
  <pageMargins left="0.19685039370078741" right="0.19685039370078741" top="0.43307086614173229" bottom="0.62992125984251968" header="0.15748031496062992" footer="0.31496062992125984"/>
  <pageSetup paperSize="9" scale="67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2019-09</vt:lpstr>
      <vt:lpstr>'2019-09'!Print_Area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2018-07-11T12:32:51Z</cp:lastPrinted>
  <dcterms:created xsi:type="dcterms:W3CDTF">2013-02-28T07:13:39Z</dcterms:created>
  <dcterms:modified xsi:type="dcterms:W3CDTF">2020-09-23T08:43:10Z</dcterms:modified>
</cp:coreProperties>
</file>