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0" yWindow="0" windowWidth="28800" windowHeight="11835"/>
  </bookViews>
  <sheets>
    <sheet name="Patvirtintu_sarasu_ataskaita" sheetId="1" r:id="rId1"/>
  </sheets>
  <calcPr calcId="152511"/>
  <fileRecoveryPr autoRecover="0"/>
</workbook>
</file>

<file path=xl/calcChain.xml><?xml version="1.0" encoding="utf-8"?>
<calcChain xmlns="http://schemas.openxmlformats.org/spreadsheetml/2006/main">
  <c r="N28" i="1" l="1"/>
  <c r="G28" i="1"/>
  <c r="G43" i="1"/>
  <c r="I28" i="1"/>
  <c r="M43" i="1"/>
  <c r="N43" i="1"/>
  <c r="I43" i="1"/>
  <c r="G42" i="1"/>
  <c r="G27" i="1"/>
  <c r="N24" i="1"/>
  <c r="N26" i="1"/>
  <c r="N23" i="1"/>
</calcChain>
</file>

<file path=xl/sharedStrings.xml><?xml version="1.0" encoding="utf-8"?>
<sst xmlns="http://schemas.openxmlformats.org/spreadsheetml/2006/main" count="150" uniqueCount="109">
  <si>
    <r>
      <t xml:space="preserve">IŠ ES STRUKTŪRINIŲ FONDŲ LĖŠŲ SIŪLOMŲ BENDRAI FINANSUOTI </t>
    </r>
    <r>
      <rPr>
        <b/>
        <sz val="10"/>
        <color indexed="9"/>
        <rFont val="Arial"/>
        <family val="2"/>
        <charset val="186"/>
      </rPr>
      <t>VILNIAUS REGIONO PROJEKTŲ SĄRAŠAS</t>
    </r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</si>
  <si>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</si>
  <si>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</si>
  <si>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</si>
  <si>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</si>
  <si>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t>2016-11-25</t>
  </si>
  <si>
    <t>Nr.</t>
  </si>
  <si>
    <t>06.2.1-TID-R-511-01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</si>
  <si>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</si>
  <si>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</si>
  <si>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</si>
  <si>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</si>
  <si>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</si>
  <si>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</si>
  <si>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</si>
  <si>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</si>
  <si>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</si>
  <si>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</si>
  <si>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</si>
  <si>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</si>
  <si>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</si>
  <si>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</si>
  <si>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</si>
  <si>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</si>
  <si>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</si>
  <si>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</si>
  <si>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</si>
  <si>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</si>
  <si>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</si>
  <si>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</si>
  <si>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</si>
  <si>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</si>
  <si>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</si>
  <si>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</si>
  <si>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</si>
  <si>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</si>
  <si>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</si>
  <si>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</si>
  <si>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</si>
  <si>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</si>
  <si>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</si>
  <si>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Elektrėnų savivaldybės administracija</t>
  </si>
  <si>
    <t>Eismo saugos priemonių diegimas Sanatorijos g. tarp Dubijos ir Dvaro g. Abromiškėse, Elektrėnų sav.</t>
  </si>
  <si>
    <t>2017-01-31</t>
  </si>
  <si>
    <t>Atitinka PFSA 28 punkto reikalvimus</t>
  </si>
  <si>
    <t>2.</t>
  </si>
  <si>
    <t>Saulės g. Elektrėnuose rekonstrukcija</t>
  </si>
  <si>
    <t>2017-03-31</t>
  </si>
  <si>
    <t>Atitinka PFSA 28 punkto reikalavimą</t>
  </si>
  <si>
    <t>3.</t>
  </si>
  <si>
    <t>Gatvės nuo Abromiškių reabilitacijos ligoninės iki Vaikų skyriaus Abromiškėse rekonstrukcija</t>
  </si>
  <si>
    <t>2017-06-30</t>
  </si>
  <si>
    <t>4.</t>
  </si>
  <si>
    <t>Rungos g. Elektrėnuose rekonstrukcija</t>
  </si>
  <si>
    <t>2018-04-30</t>
  </si>
  <si>
    <t>5.</t>
  </si>
  <si>
    <t>Vilniaus g. Vievio mieste rekonstrukcija</t>
  </si>
  <si>
    <t>2017-07-31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</si>
  <si>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</si>
  <si>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</si>
  <si>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</si>
  <si>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</si>
  <si>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</si>
  <si>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</si>
  <si>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Šalčininkų rajono savivaldybės administracija</t>
  </si>
  <si>
    <t>Naujosios ir J. Sniadeckio gatvių atkarpų rekonstrukcija Jašiūnų miestelyje</t>
  </si>
  <si>
    <t>9.</t>
  </si>
  <si>
    <t>10.</t>
  </si>
  <si>
    <t>Širvintų rajono savivaldybės administracija</t>
  </si>
  <si>
    <t>Širvintų miesto Kalnalaukio gatvės ruožo nuo 0,381 km iki 2,655 km rekonstravimo darbai</t>
  </si>
  <si>
    <t>2017-01-30</t>
  </si>
  <si>
    <t>11.</t>
  </si>
  <si>
    <t>Švenčionių rajono savivaldybės administracija</t>
  </si>
  <si>
    <t>Ryto gatvės rekonstravimas Švenčionėlių m. Švenčionių raj. sav.</t>
  </si>
  <si>
    <t>12.</t>
  </si>
  <si>
    <t>Saulėtekio gatvės dalies rekonstravimas Švenčionių m. Švenčionių raj. sav.</t>
  </si>
  <si>
    <t>13.</t>
  </si>
  <si>
    <t>Švenčionėlių gatvės dalies rekonstravimas Švenčionių m. Švenčionių raj. sav.</t>
  </si>
  <si>
    <t>2017-10-31</t>
  </si>
  <si>
    <t>14.</t>
  </si>
  <si>
    <t>Trakų rajono savivaldybės administracija</t>
  </si>
  <si>
    <t>Eismo saugumo ir aplinkos apsaugos priemonių diegimas vystant Lentvario miesto Trumposios, Pakalnės ir Gėlių gatvių infrastruktūrą</t>
  </si>
  <si>
    <t>2018-07-16</t>
  </si>
  <si>
    <t>15.</t>
  </si>
  <si>
    <t>Ukmergės rajono savivaldybės administracija</t>
  </si>
  <si>
    <t>Gatvių rekonstravimas Ukmergės mieste</t>
  </si>
  <si>
    <t>16.</t>
  </si>
  <si>
    <t>Vilniaus miesto savivaldybės administracija</t>
  </si>
  <si>
    <t>Kernavės g. nuo Žalgirio g. iki Lvovo g. rekonstrukcija, įrengiant modernias eismo saugos priemones</t>
  </si>
  <si>
    <t>2018-09-30</t>
  </si>
  <si>
    <t>17.</t>
  </si>
  <si>
    <t>Giedraičių g. rekonstravimas, įrengiant modernias eismo saugos priemones</t>
  </si>
  <si>
    <t>18.</t>
  </si>
  <si>
    <t>Aukštaičių g. įrengimas su įvažiavimu į Drujos g. ir Paupio g. rekonstravimu</t>
  </si>
  <si>
    <t>2017-11-15</t>
  </si>
  <si>
    <t>19.</t>
  </si>
  <si>
    <t>Vilniaus rajono savivaldybės administracija</t>
  </si>
  <si>
    <t>Eismo saugos ir aplinkos apsaugos priemonių diegimas vietinės reikšmės Durpių g., Pagirių k., Pagirių sen., Vilniaus r.</t>
  </si>
  <si>
    <t>2018-03-01</t>
  </si>
  <si>
    <t>20.</t>
  </si>
  <si>
    <t>Eismo saugos ir aplinkos apsaugos priemonių diegimas vietinės reikšmės gatvėse Vilniaus rajono Rudaminos seniūnijos Rudaminos kaime</t>
  </si>
  <si>
    <t>21.</t>
  </si>
  <si>
    <t>Eismo saugos priemonių diegimas Vilniaus rajono Pagirių seniūnijos Baltosios Vokės ir Vaidotų gyvenvietėje</t>
  </si>
  <si>
    <t>Vietinės reikšmės gatvių infrastruktūros vystymas Skaidiškių k., Nemėžio sen., Vilniaus r. (Kaštonų g., Akacijų g., Beržų g.)</t>
  </si>
  <si>
    <t>IŠ VISO:</t>
  </si>
  <si>
    <t>22.</t>
  </si>
  <si>
    <t xml:space="preserve">A. Mickevičiaus ir M. Balinskio gatvių atkarpų rekonstrukcija Šalčininkų mieste </t>
  </si>
  <si>
    <t>Projektas</t>
  </si>
  <si>
    <t>(Vilniaus regiono plėtros tarybos 2018 m. vasario 28  d. sprendimo Nr. 51/1S- 10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</si>
</sst>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27]#,##0.00"/>
  </numFmts>
  <fonts count="17" x14ac:knownFonts="1">
    <font>
      <sz val="10"/>
      <name val="Arial"/>
    </font>
    <font>
      <b/>
      <sz val="11"/>
      <color indexed="9"/>
      <name val="Arial"/>
      <family val="2"/>
      <charset val="186"/>
    </font>
    <font>
      <sz val="9"/>
      <color indexed="9"/>
      <name val="Arial"/>
      <family val="2"/>
      <charset val="186"/>
    </font>
    <font>
      <sz val="10"/>
      <color indexed="8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9"/>
      <name val="Arial"/>
      <family val="2"/>
      <charset val="186"/>
    </font>
    <font>
      <b/>
      <sz val="10"/>
      <color indexed="9"/>
      <name val="Arial"/>
      <family val="2"/>
      <charset val="186"/>
    </font>
    <font>
      <sz val="11.95"/>
      <color indexed="9"/>
      <name val="Times New Roman"/>
      <family val="1"/>
      <charset val="186"/>
    </font>
    <font>
      <b/>
      <sz val="9"/>
      <color indexed="9"/>
      <name val="Arial"/>
      <family val="2"/>
      <charset val="186"/>
    </font>
    <font>
      <b/>
      <sz val="9"/>
      <color indexed="8"/>
      <name val="Arial"/>
      <family val="2"/>
      <charset val="186"/>
    </font>
    <font>
      <sz val="8"/>
      <color indexed="8"/>
      <name val="Arial"/>
      <family val="2"/>
      <charset val="186"/>
    </font>
    <font>
      <b/>
      <sz val="8"/>
      <color indexed="8"/>
      <name val="Arial"/>
      <family val="2"/>
      <charset val="186"/>
    </font>
    <font>
      <b/>
      <sz val="10"/>
      <name val="Arial"/>
      <family val="2"/>
      <charset val="186"/>
    </font>
    <font>
      <sz val="8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/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3" fillId="0" borderId="0" xfId="0" applyFont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0" fontId="12" fillId="0" borderId="0" xfId="0" applyFont="1"/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164" fontId="14" fillId="0" borderId="2" xfId="0" applyNumberFormat="1" applyFont="1" applyBorder="1" applyAlignment="1" applyProtection="1">
      <alignment vertical="top" wrapText="1" readingOrder="1"/>
      <protection locked="0"/>
    </xf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0" fontId="13" fillId="0" borderId="1" xfId="0" applyFont="1" applyBorder="1" applyAlignment="1" applyProtection="1">
      <alignment horizontal="right" vertical="top" wrapText="1" readingOrder="1"/>
      <protection locked="0"/>
    </xf>
    <xf numFmtId="14" fontId="10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0" fillId="0" borderId="3" xfId="0" applyNumberFormat="1" applyFont="1" applyBorder="1" applyAlignment="1" applyProtection="1">
      <alignment vertical="top" wrapText="1" readingOrder="1"/>
      <protection locked="0"/>
    </xf>
    <xf numFmtId="164" fontId="10" fillId="0" borderId="4" xfId="0" applyNumberFormat="1" applyFont="1" applyBorder="1" applyAlignment="1" applyProtection="1">
      <alignment vertical="top" wrapText="1" readingOrder="1"/>
      <protection locked="0"/>
    </xf>
    <xf numFmtId="164" fontId="10" fillId="0" borderId="5" xfId="0" applyNumberFormat="1" applyFont="1" applyBorder="1" applyAlignment="1" applyProtection="1">
      <alignment vertical="top" wrapText="1" readingOrder="1"/>
      <protection locked="0"/>
    </xf>
    <xf numFmtId="164" fontId="10" fillId="0" borderId="6" xfId="0" applyNumberFormat="1" applyFont="1" applyBorder="1" applyAlignment="1" applyProtection="1">
      <alignment vertical="top" wrapText="1" readingOrder="1"/>
      <protection locked="0"/>
    </xf>
    <xf numFmtId="0" fontId="10" fillId="0" borderId="7" xfId="0" applyFont="1" applyBorder="1" applyAlignment="1" applyProtection="1">
      <alignment vertical="top" wrapText="1" readingOrder="1"/>
      <protection locked="0"/>
    </xf>
    <xf numFmtId="0" fontId="10" fillId="0" borderId="8" xfId="0" applyFont="1" applyBorder="1" applyAlignment="1" applyProtection="1">
      <alignment vertical="top" wrapText="1" readingOrder="1"/>
      <protection locked="0"/>
    </xf>
    <xf numFmtId="14" fontId="10" fillId="0" borderId="5" xfId="0" applyNumberFormat="1" applyFont="1" applyBorder="1" applyAlignment="1" applyProtection="1">
      <alignment horizontal="right" vertical="top" wrapText="1" readingOrder="1"/>
      <protection locked="0"/>
    </xf>
    <xf numFmtId="4" fontId="0" fillId="0" borderId="0" xfId="0" applyNumberFormat="1"/>
    <xf numFmtId="14" fontId="13" fillId="0" borderId="1" xfId="0" applyNumberFormat="1" applyFont="1" applyBorder="1" applyAlignment="1" applyProtection="1">
      <alignment horizontal="right" vertical="top" wrapText="1" readingOrder="1"/>
      <protection locked="0"/>
    </xf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0" fontId="11" fillId="0" borderId="2" xfId="0" applyFont="1" applyBorder="1" applyAlignment="1" applyProtection="1">
      <alignment vertical="top" wrapText="1" readingOrder="1"/>
      <protection locked="0"/>
    </xf>
    <xf numFmtId="0" fontId="0" fillId="0" borderId="9" xfId="0" applyBorder="1" applyAlignment="1" applyProtection="1">
      <alignment vertical="top" wrapText="1"/>
      <protection locked="0"/>
    </xf>
    <xf numFmtId="0" fontId="0" fillId="0" borderId="10" xfId="0" applyBorder="1" applyAlignment="1" applyProtection="1">
      <alignment vertical="top" wrapText="1"/>
      <protection locked="0"/>
    </xf>
    <xf numFmtId="164" fontId="10" fillId="0" borderId="11" xfId="0" applyNumberFormat="1" applyFont="1" applyBorder="1" applyAlignment="1" applyProtection="1">
      <alignment vertical="top" wrapText="1" readingOrder="1"/>
      <protection locked="0"/>
    </xf>
    <xf numFmtId="164" fontId="10" fillId="0" borderId="12" xfId="0" applyNumberFormat="1" applyFont="1" applyBorder="1" applyAlignment="1" applyProtection="1">
      <alignment vertical="top" wrapText="1" readingOrder="1"/>
      <protection locked="0"/>
    </xf>
    <xf numFmtId="164" fontId="10" fillId="0" borderId="13" xfId="0" applyNumberFormat="1" applyFont="1" applyBorder="1" applyAlignment="1" applyProtection="1">
      <alignment vertical="top" wrapText="1" readingOrder="1"/>
      <protection locked="0"/>
    </xf>
    <xf numFmtId="0" fontId="10" fillId="0" borderId="11" xfId="0" applyFont="1" applyBorder="1" applyAlignment="1" applyProtection="1">
      <alignment horizontal="right" vertical="top" wrapText="1" readingOrder="1"/>
      <protection locked="0"/>
    </xf>
    <xf numFmtId="0" fontId="10" fillId="0" borderId="12" xfId="0" applyFont="1" applyBorder="1" applyAlignment="1" applyProtection="1">
      <alignment horizontal="right" vertical="top" wrapText="1" readingOrder="1"/>
      <protection locked="0"/>
    </xf>
    <xf numFmtId="164" fontId="10" fillId="0" borderId="14" xfId="0" applyNumberFormat="1" applyFont="1" applyBorder="1" applyAlignment="1" applyProtection="1">
      <alignment horizontal="right" vertical="top" wrapText="1" readingOrder="1"/>
      <protection locked="0"/>
    </xf>
    <xf numFmtId="164" fontId="10" fillId="0" borderId="15" xfId="0" applyNumberFormat="1" applyFont="1" applyBorder="1" applyAlignment="1" applyProtection="1">
      <alignment horizontal="right" vertical="top" wrapText="1" readingOrder="1"/>
      <protection locked="0"/>
    </xf>
    <xf numFmtId="164" fontId="10" fillId="0" borderId="16" xfId="0" applyNumberFormat="1" applyFont="1" applyBorder="1" applyAlignment="1" applyProtection="1">
      <alignment horizontal="right" vertical="top" wrapText="1" readingOrder="1"/>
      <protection locked="0"/>
    </xf>
    <xf numFmtId="0" fontId="11" fillId="0" borderId="5" xfId="0" applyFont="1" applyBorder="1" applyAlignment="1" applyProtection="1">
      <alignment horizontal="right" vertical="top" wrapText="1" readingOrder="1"/>
      <protection locked="0"/>
    </xf>
    <xf numFmtId="0" fontId="0" fillId="0" borderId="6" xfId="0" applyBorder="1" applyAlignment="1" applyProtection="1">
      <alignment vertical="top" wrapText="1"/>
      <protection locked="0"/>
    </xf>
    <xf numFmtId="0" fontId="0" fillId="0" borderId="4" xfId="0" applyBorder="1" applyAlignment="1" applyProtection="1">
      <alignment vertical="top" wrapText="1"/>
      <protection locked="0"/>
    </xf>
    <xf numFmtId="4" fontId="14" fillId="0" borderId="2" xfId="0" applyNumberFormat="1" applyFont="1" applyBorder="1" applyAlignment="1" applyProtection="1">
      <alignment vertical="top" wrapText="1" readingOrder="1"/>
      <protection locked="0"/>
    </xf>
    <xf numFmtId="4" fontId="15" fillId="0" borderId="10" xfId="0" applyNumberFormat="1" applyFont="1" applyBorder="1" applyAlignment="1" applyProtection="1">
      <alignment vertical="top" wrapText="1"/>
      <protection locked="0"/>
    </xf>
    <xf numFmtId="164" fontId="14" fillId="0" borderId="2" xfId="0" applyNumberFormat="1" applyFont="1" applyBorder="1" applyAlignment="1" applyProtection="1">
      <alignment vertical="top" wrapText="1" readingOrder="1"/>
      <protection locked="0"/>
    </xf>
    <xf numFmtId="0" fontId="15" fillId="0" borderId="9" xfId="0" applyFont="1" applyBorder="1" applyAlignment="1" applyProtection="1">
      <alignment vertical="top" wrapText="1"/>
      <protection locked="0"/>
    </xf>
    <xf numFmtId="0" fontId="15" fillId="0" borderId="10" xfId="0" applyFont="1" applyBorder="1" applyAlignment="1" applyProtection="1">
      <alignment vertical="top" wrapText="1"/>
      <protection locked="0"/>
    </xf>
    <xf numFmtId="0" fontId="10" fillId="0" borderId="11" xfId="0" applyFont="1" applyBorder="1" applyAlignment="1" applyProtection="1">
      <alignment vertical="top" wrapText="1" readingOrder="1"/>
      <protection locked="0"/>
    </xf>
    <xf numFmtId="0" fontId="10" fillId="0" borderId="12" xfId="0" applyFont="1" applyBorder="1" applyAlignment="1" applyProtection="1">
      <alignment vertical="top" wrapText="1" readingOrder="1"/>
      <protection locked="0"/>
    </xf>
    <xf numFmtId="0" fontId="10" fillId="0" borderId="17" xfId="0" applyFont="1" applyBorder="1" applyAlignment="1" applyProtection="1">
      <alignment vertical="top" wrapText="1" readingOrder="1"/>
      <protection locked="0"/>
    </xf>
    <xf numFmtId="0" fontId="10" fillId="0" borderId="18" xfId="0" applyFont="1" applyBorder="1" applyAlignment="1" applyProtection="1">
      <alignment vertical="top" wrapText="1" readingOrder="1"/>
      <protection locked="0"/>
    </xf>
    <xf numFmtId="0" fontId="10" fillId="0" borderId="1" xfId="0" applyFont="1" applyBorder="1" applyAlignment="1" applyProtection="1">
      <alignment vertical="top" wrapText="1" readingOrder="1"/>
      <protection locked="0"/>
    </xf>
    <xf numFmtId="0" fontId="0" fillId="0" borderId="12" xfId="0" applyBorder="1" applyAlignment="1" applyProtection="1">
      <alignment vertical="top" wrapText="1"/>
      <protection locked="0"/>
    </xf>
    <xf numFmtId="164" fontId="13" fillId="0" borderId="1" xfId="0" applyNumberFormat="1" applyFont="1" applyFill="1" applyBorder="1" applyAlignment="1" applyProtection="1">
      <alignment vertical="top" wrapText="1" readingOrder="1"/>
      <protection locked="0"/>
    </xf>
    <xf numFmtId="0" fontId="15" fillId="0" borderId="12" xfId="0" applyFont="1" applyFill="1" applyBorder="1" applyAlignment="1" applyProtection="1">
      <alignment vertical="top" wrapText="1"/>
      <protection locked="0"/>
    </xf>
    <xf numFmtId="164" fontId="10" fillId="0" borderId="11" xfId="0" applyNumberFormat="1" applyFont="1" applyFill="1" applyBorder="1" applyAlignment="1" applyProtection="1">
      <alignment vertical="top" wrapText="1" readingOrder="1"/>
      <protection locked="0"/>
    </xf>
    <xf numFmtId="164" fontId="10" fillId="0" borderId="12" xfId="0" applyNumberFormat="1" applyFont="1" applyFill="1" applyBorder="1" applyAlignment="1" applyProtection="1">
      <alignment vertical="top" wrapText="1" readingOrder="1"/>
      <protection locked="0"/>
    </xf>
    <xf numFmtId="164" fontId="10" fillId="0" borderId="1" xfId="0" applyNumberFormat="1" applyFont="1" applyFill="1" applyBorder="1" applyAlignment="1" applyProtection="1">
      <alignment vertical="top" wrapText="1" readingOrder="1"/>
      <protection locked="0"/>
    </xf>
    <xf numFmtId="0" fontId="0" fillId="0" borderId="12" xfId="0" applyFill="1" applyBorder="1" applyAlignment="1" applyProtection="1">
      <alignment vertical="top" wrapText="1"/>
      <protection locked="0"/>
    </xf>
    <xf numFmtId="164" fontId="10" fillId="0" borderId="1" xfId="0" applyNumberFormat="1" applyFont="1" applyBorder="1" applyAlignment="1" applyProtection="1">
      <alignment vertical="top" wrapText="1" readingOrder="1"/>
      <protection locked="0"/>
    </xf>
    <xf numFmtId="0" fontId="0" fillId="0" borderId="13" xfId="0" applyBorder="1" applyAlignment="1" applyProtection="1">
      <alignment vertical="top" wrapText="1"/>
      <protection locked="0"/>
    </xf>
    <xf numFmtId="0" fontId="10" fillId="0" borderId="1" xfId="0" applyFont="1" applyBorder="1" applyAlignment="1" applyProtection="1">
      <alignment horizontal="right" vertical="top" wrapText="1" readingOrder="1"/>
      <protection locked="0"/>
    </xf>
    <xf numFmtId="164" fontId="13" fillId="0" borderId="1" xfId="0" applyNumberFormat="1" applyFont="1" applyBorder="1" applyAlignment="1" applyProtection="1">
      <alignment vertical="top" wrapText="1" readingOrder="1"/>
      <protection locked="0"/>
    </xf>
    <xf numFmtId="0" fontId="15" fillId="0" borderId="12" xfId="0" applyFont="1" applyBorder="1" applyAlignment="1" applyProtection="1">
      <alignment vertical="top" wrapText="1"/>
      <protection locked="0"/>
    </xf>
    <xf numFmtId="0" fontId="15" fillId="0" borderId="13" xfId="0" applyFont="1" applyBorder="1" applyAlignment="1" applyProtection="1">
      <alignment vertical="top" wrapText="1"/>
      <protection locked="0"/>
    </xf>
    <xf numFmtId="0" fontId="8" fillId="2" borderId="1" xfId="0" applyFont="1" applyFill="1" applyBorder="1" applyAlignment="1" applyProtection="1">
      <alignment horizontal="center" vertical="top" wrapText="1" readingOrder="1"/>
      <protection locked="0"/>
    </xf>
    <xf numFmtId="0" fontId="8" fillId="2" borderId="1" xfId="0" applyFont="1" applyFill="1" applyBorder="1" applyAlignment="1" applyProtection="1">
      <alignment horizontal="center" vertical="center" wrapText="1" readingOrder="1"/>
      <protection locked="0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18" xfId="0" applyBorder="1" applyAlignment="1" applyProtection="1">
      <alignment vertical="top" wrapText="1"/>
      <protection locked="0"/>
    </xf>
    <xf numFmtId="0" fontId="0" fillId="2" borderId="20" xfId="0" applyFill="1" applyBorder="1" applyAlignment="1" applyProtection="1">
      <alignment vertical="top" wrapText="1"/>
      <protection locked="0"/>
    </xf>
    <xf numFmtId="0" fontId="0" fillId="0" borderId="21" xfId="0" applyBorder="1" applyAlignment="1" applyProtection="1">
      <alignment vertical="top" wrapText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 readingOrder="1"/>
      <protection locked="0"/>
    </xf>
    <xf numFmtId="0" fontId="9" fillId="2" borderId="0" xfId="0" applyFont="1" applyFill="1" applyAlignment="1" applyProtection="1">
      <alignment horizontal="center" vertical="center" wrapText="1" readingOrder="1"/>
      <protection locked="0"/>
    </xf>
    <xf numFmtId="0" fontId="0" fillId="0" borderId="0" xfId="0"/>
    <xf numFmtId="0" fontId="8" fillId="2" borderId="11" xfId="0" applyFont="1" applyFill="1" applyBorder="1" applyAlignment="1" applyProtection="1">
      <alignment horizontal="center" vertical="center" wrapText="1" readingOrder="1"/>
      <protection locked="0"/>
    </xf>
    <xf numFmtId="0" fontId="8" fillId="2" borderId="22" xfId="0" applyFont="1" applyFill="1" applyBorder="1" applyAlignment="1" applyProtection="1">
      <alignment horizontal="left" vertical="center" wrapText="1" readingOrder="1"/>
      <protection locked="0"/>
    </xf>
    <xf numFmtId="0" fontId="0" fillId="0" borderId="23" xfId="0" applyBorder="1" applyAlignment="1" applyProtection="1">
      <alignment vertical="top" wrapText="1"/>
      <protection locked="0"/>
    </xf>
    <xf numFmtId="0" fontId="0" fillId="0" borderId="24" xfId="0" applyBorder="1" applyAlignment="1" applyProtection="1">
      <alignment vertical="top" wrapText="1"/>
      <protection locked="0"/>
    </xf>
    <xf numFmtId="0" fontId="0" fillId="0" borderId="25" xfId="0" applyBorder="1" applyAlignment="1" applyProtection="1">
      <alignment vertical="top" wrapText="1"/>
      <protection locked="0"/>
    </xf>
    <xf numFmtId="0" fontId="5" fillId="0" borderId="0" xfId="0" applyFont="1" applyAlignment="1" applyProtection="1">
      <alignment horizontal="center" vertical="center" wrapText="1" readingOrder="1"/>
      <protection locked="0"/>
    </xf>
    <xf numFmtId="0" fontId="6" fillId="0" borderId="0" xfId="0" applyFont="1" applyAlignment="1" applyProtection="1">
      <alignment horizontal="center" vertical="center" wrapText="1" readingOrder="1"/>
      <protection locked="0"/>
    </xf>
    <xf numFmtId="0" fontId="7" fillId="0" borderId="0" xfId="0" applyFont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6" xfId="0" applyFont="1" applyBorder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15" fillId="0" borderId="0" xfId="0" applyFont="1" applyAlignment="1" applyProtection="1">
      <alignment vertical="top" wrapText="1" readingOrder="1"/>
      <protection locked="0"/>
    </xf>
    <xf numFmtId="0" fontId="15" fillId="0" borderId="0" xfId="0" applyFont="1"/>
    <xf numFmtId="0" fontId="16" fillId="0" borderId="6" xfId="0" applyFont="1" applyBorder="1" applyAlignment="1" applyProtection="1">
      <alignment horizontal="center" vertical="top" wrapText="1" readingOrder="1"/>
      <protection locked="0"/>
    </xf>
    <xf numFmtId="0" fontId="15" fillId="0" borderId="6" xfId="0" applyFont="1" applyBorder="1" applyAlignment="1" applyProtection="1">
      <alignment vertical="top" wrapText="1"/>
      <protection locked="0"/>
    </xf>
    <xf numFmtId="0" fontId="15" fillId="0" borderId="0" xfId="0" applyFont="1" applyAlignment="1" applyProtection="1">
      <alignment horizontal="center" vertical="top" wrapText="1" readingOrder="1"/>
      <protection locked="0"/>
    </xf>
    <xf numFmtId="0" fontId="2" fillId="0" borderId="0" xfId="0" applyFont="1" applyAlignment="1" applyProtection="1">
      <alignment vertical="top" wrapText="1" readingOrder="1"/>
      <protection locked="0"/>
    </xf>
    <xf numFmtId="0" fontId="4" fillId="0" borderId="6" xfId="0" applyFont="1" applyBorder="1" applyAlignment="1" applyProtection="1">
      <alignment horizontal="center" vertical="center" wrapText="1" readingOrder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6"/>
  <sheetViews>
    <sheetView showGridLines="0" tabSelected="1" workbookViewId="0">
      <selection activeCell="I44" sqref="I44"/>
    </sheetView>
  </sheetViews>
  <sheetFormatPr defaultRowHeight="12.75" x14ac:dyDescent="0.2"/>
  <cols>
    <col min="1" max="1" width="5.42578125" customWidth="1"/>
    <col min="2" max="2" width="13.7109375" customWidth="1"/>
    <col min="3" max="3" width="18.85546875" customWidth="1"/>
    <col min="4" max="4" width="0.140625" customWidth="1"/>
    <col min="5" max="5" width="18.28515625" customWidth="1"/>
    <col min="6" max="6" width="15.28515625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3.140625" customWidth="1"/>
  </cols>
  <sheetData>
    <row r="1" spans="1:22" ht="16.5" customHeight="1" x14ac:dyDescent="0.2">
      <c r="Q1" s="8" t="s">
        <v>107</v>
      </c>
      <c r="S1" s="8"/>
      <c r="U1" s="8"/>
    </row>
    <row r="2" spans="1:22" ht="27" customHeight="1" x14ac:dyDescent="0.2">
      <c r="A2" s="83"/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89" t="s">
        <v>108</v>
      </c>
      <c r="R2" s="71"/>
      <c r="S2" s="71"/>
      <c r="T2" s="71"/>
      <c r="U2" s="71"/>
    </row>
    <row r="3" spans="1:22" ht="17.100000000000001" customHeight="1" x14ac:dyDescent="0.2">
      <c r="A3" s="83"/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89"/>
      <c r="R3" s="71"/>
      <c r="S3" s="71"/>
      <c r="T3" s="71"/>
      <c r="U3" s="71"/>
    </row>
    <row r="4" spans="1:22" ht="17.100000000000001" customHeight="1" x14ac:dyDescent="0.2">
      <c r="A4" s="80"/>
      <c r="B4" s="71"/>
      <c r="C4" s="71"/>
      <c r="D4" s="90" t="s">
        <v>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80"/>
      <c r="T4" s="71"/>
      <c r="U4" s="71"/>
    </row>
    <row r="5" spans="1:22" ht="17.100000000000001" customHeight="1" x14ac:dyDescent="0.2">
      <c r="A5" s="82" t="s">
        <v>2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</row>
    <row r="6" spans="1:22" ht="17.100000000000001" customHeight="1" x14ac:dyDescent="0.2">
      <c r="A6" s="83"/>
      <c r="B6" s="71"/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  <c r="T6" s="71"/>
      <c r="U6" s="71"/>
    </row>
    <row r="7" spans="1:22" ht="17.100000000000001" customHeight="1" x14ac:dyDescent="0.2">
      <c r="A7" s="84"/>
      <c r="B7" s="85"/>
      <c r="C7" s="85"/>
      <c r="D7" s="86" t="s">
        <v>3</v>
      </c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4"/>
      <c r="T7" s="85"/>
      <c r="U7" s="85"/>
    </row>
    <row r="8" spans="1:22" ht="17.100000000000001" customHeight="1" x14ac:dyDescent="0.2">
      <c r="A8" s="88" t="s">
        <v>4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  <c r="P8" s="85"/>
      <c r="Q8" s="85"/>
      <c r="R8" s="85"/>
      <c r="S8" s="85"/>
      <c r="T8" s="85"/>
      <c r="U8" s="85"/>
    </row>
    <row r="9" spans="1:22" ht="15" customHeight="1" x14ac:dyDescent="0.2">
      <c r="A9" s="77"/>
      <c r="B9" s="71"/>
      <c r="C9" s="71"/>
      <c r="D9" s="71"/>
      <c r="E9" s="71"/>
      <c r="F9" s="71"/>
      <c r="G9" s="71"/>
      <c r="H9" s="71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  <c r="T9" s="71"/>
      <c r="U9" s="71"/>
    </row>
    <row r="10" spans="1:22" ht="15" customHeight="1" x14ac:dyDescent="0.2">
      <c r="A10" s="78" t="s">
        <v>0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</row>
    <row r="11" spans="1:22" ht="17.100000000000001" customHeight="1" x14ac:dyDescent="0.2">
      <c r="A11" s="79"/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</row>
    <row r="12" spans="1:22" x14ac:dyDescent="0.2">
      <c r="A12" s="80"/>
      <c r="B12" s="71"/>
      <c r="C12" s="71"/>
      <c r="D12" s="71"/>
      <c r="E12" s="71"/>
      <c r="F12" s="71"/>
      <c r="G12" s="71"/>
      <c r="H12" s="81" t="s">
        <v>5</v>
      </c>
      <c r="I12" s="36"/>
      <c r="J12" s="36"/>
      <c r="K12" s="1" t="s">
        <v>6</v>
      </c>
      <c r="L12" s="81" t="s">
        <v>7</v>
      </c>
      <c r="M12" s="36"/>
      <c r="N12" s="36"/>
      <c r="O12" s="80"/>
      <c r="P12" s="71"/>
      <c r="Q12" s="71"/>
      <c r="R12" s="71"/>
      <c r="S12" s="71"/>
      <c r="T12" s="71"/>
      <c r="U12" s="71"/>
    </row>
    <row r="13" spans="1:22" ht="409.6" hidden="1" customHeight="1" x14ac:dyDescent="0.2"/>
    <row r="14" spans="1:22" ht="12.2" customHeight="1" x14ac:dyDescent="0.2"/>
    <row r="15" spans="1:22" ht="17.25" customHeight="1" x14ac:dyDescent="0.2">
      <c r="A15" s="62" t="s">
        <v>8</v>
      </c>
      <c r="B15" s="62" t="s">
        <v>9</v>
      </c>
      <c r="C15" s="62" t="s">
        <v>10</v>
      </c>
      <c r="D15" s="65"/>
      <c r="E15" s="62" t="s">
        <v>11</v>
      </c>
      <c r="F15" s="62" t="s">
        <v>12</v>
      </c>
      <c r="G15" s="62" t="s">
        <v>13</v>
      </c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6"/>
      <c r="S15" s="48"/>
      <c r="T15" s="62" t="s">
        <v>14</v>
      </c>
      <c r="U15" s="62" t="s">
        <v>15</v>
      </c>
      <c r="V15" s="65"/>
    </row>
    <row r="16" spans="1:22" ht="20.45" customHeight="1" x14ac:dyDescent="0.2">
      <c r="A16" s="63"/>
      <c r="B16" s="63"/>
      <c r="C16" s="66"/>
      <c r="D16" s="67"/>
      <c r="E16" s="63"/>
      <c r="F16" s="63"/>
      <c r="G16" s="62" t="s">
        <v>16</v>
      </c>
      <c r="H16" s="65"/>
      <c r="I16" s="62" t="s">
        <v>17</v>
      </c>
      <c r="J16" s="56"/>
      <c r="K16" s="56"/>
      <c r="L16" s="48"/>
      <c r="M16" s="70" t="s">
        <v>18</v>
      </c>
      <c r="N16" s="71"/>
      <c r="O16" s="71"/>
      <c r="P16" s="71"/>
      <c r="Q16" s="71"/>
      <c r="R16" s="71"/>
      <c r="S16" s="71"/>
      <c r="T16" s="63"/>
      <c r="U16" s="66"/>
      <c r="V16" s="67"/>
    </row>
    <row r="17" spans="1:22" ht="16.350000000000001" customHeight="1" x14ac:dyDescent="0.2">
      <c r="A17" s="63"/>
      <c r="B17" s="63"/>
      <c r="C17" s="66"/>
      <c r="D17" s="67"/>
      <c r="E17" s="63"/>
      <c r="F17" s="63"/>
      <c r="G17" s="66"/>
      <c r="H17" s="67"/>
      <c r="I17" s="62" t="s">
        <v>19</v>
      </c>
      <c r="J17" s="72"/>
      <c r="K17" s="56"/>
      <c r="L17" s="56"/>
      <c r="M17" s="73" t="s">
        <v>20</v>
      </c>
      <c r="N17" s="74"/>
      <c r="O17" s="74"/>
      <c r="P17" s="74"/>
      <c r="Q17" s="74"/>
      <c r="R17" s="74"/>
      <c r="S17" s="75"/>
      <c r="T17" s="63"/>
      <c r="U17" s="66"/>
      <c r="V17" s="67"/>
    </row>
    <row r="18" spans="1:22" ht="17.100000000000001" customHeight="1" x14ac:dyDescent="0.2">
      <c r="A18" s="63"/>
      <c r="B18" s="63"/>
      <c r="C18" s="66"/>
      <c r="D18" s="67"/>
      <c r="E18" s="63"/>
      <c r="F18" s="63"/>
      <c r="G18" s="66"/>
      <c r="H18" s="67"/>
      <c r="I18" s="63"/>
      <c r="J18" s="62" t="s">
        <v>21</v>
      </c>
      <c r="K18" s="76"/>
      <c r="L18" s="65"/>
      <c r="M18" s="62" t="s">
        <v>22</v>
      </c>
      <c r="N18" s="56"/>
      <c r="O18" s="56"/>
      <c r="P18" s="56"/>
      <c r="Q18" s="56"/>
      <c r="R18" s="56"/>
      <c r="S18" s="48"/>
      <c r="T18" s="63"/>
      <c r="U18" s="66"/>
      <c r="V18" s="67"/>
    </row>
    <row r="19" spans="1:22" ht="50.1" customHeight="1" x14ac:dyDescent="0.2">
      <c r="A19" s="64"/>
      <c r="B19" s="64"/>
      <c r="C19" s="68"/>
      <c r="D19" s="37"/>
      <c r="E19" s="64"/>
      <c r="F19" s="64"/>
      <c r="G19" s="68"/>
      <c r="H19" s="37"/>
      <c r="I19" s="64"/>
      <c r="J19" s="68"/>
      <c r="K19" s="36"/>
      <c r="L19" s="37"/>
      <c r="M19" s="2" t="s">
        <v>21</v>
      </c>
      <c r="N19" s="62" t="s">
        <v>23</v>
      </c>
      <c r="O19" s="48"/>
      <c r="P19" s="62" t="s">
        <v>24</v>
      </c>
      <c r="Q19" s="48"/>
      <c r="R19" s="62" t="s">
        <v>25</v>
      </c>
      <c r="S19" s="48"/>
      <c r="T19" s="64"/>
      <c r="U19" s="68"/>
      <c r="V19" s="37"/>
    </row>
    <row r="20" spans="1:22" x14ac:dyDescent="0.2">
      <c r="A20" s="3" t="s">
        <v>26</v>
      </c>
      <c r="B20" s="3" t="s">
        <v>27</v>
      </c>
      <c r="C20" s="61" t="s">
        <v>28</v>
      </c>
      <c r="D20" s="48"/>
      <c r="E20" s="3" t="s">
        <v>29</v>
      </c>
      <c r="F20" s="3" t="s">
        <v>30</v>
      </c>
      <c r="G20" s="61" t="s">
        <v>31</v>
      </c>
      <c r="H20" s="48"/>
      <c r="I20" s="3" t="s">
        <v>32</v>
      </c>
      <c r="J20" s="61" t="s">
        <v>33</v>
      </c>
      <c r="K20" s="56"/>
      <c r="L20" s="48"/>
      <c r="M20" s="3" t="s">
        <v>34</v>
      </c>
      <c r="N20" s="61" t="s">
        <v>35</v>
      </c>
      <c r="O20" s="48"/>
      <c r="P20" s="61" t="s">
        <v>36</v>
      </c>
      <c r="Q20" s="48"/>
      <c r="R20" s="61" t="s">
        <v>37</v>
      </c>
      <c r="S20" s="48"/>
      <c r="T20" s="4" t="s">
        <v>38</v>
      </c>
      <c r="U20" s="69" t="s">
        <v>39</v>
      </c>
      <c r="V20" s="48"/>
    </row>
    <row r="21" spans="1:22" ht="33.75" x14ac:dyDescent="0.2">
      <c r="A21" s="5" t="s">
        <v>40</v>
      </c>
      <c r="B21" s="5" t="s">
        <v>41</v>
      </c>
      <c r="C21" s="47" t="s">
        <v>42</v>
      </c>
      <c r="D21" s="48"/>
      <c r="E21" s="5"/>
      <c r="F21" s="5"/>
      <c r="G21" s="53">
        <v>151615.43</v>
      </c>
      <c r="H21" s="54"/>
      <c r="I21" s="6">
        <v>128873.12</v>
      </c>
      <c r="J21" s="55">
        <v>0</v>
      </c>
      <c r="K21" s="56"/>
      <c r="L21" s="48"/>
      <c r="M21" s="6">
        <v>0</v>
      </c>
      <c r="N21" s="55">
        <v>22742.31</v>
      </c>
      <c r="O21" s="48"/>
      <c r="P21" s="55">
        <v>0</v>
      </c>
      <c r="Q21" s="48"/>
      <c r="R21" s="55">
        <v>0</v>
      </c>
      <c r="S21" s="48"/>
      <c r="T21" s="7" t="s">
        <v>43</v>
      </c>
      <c r="U21" s="57" t="s">
        <v>44</v>
      </c>
      <c r="V21" s="48"/>
    </row>
    <row r="22" spans="1:22" ht="33.75" x14ac:dyDescent="0.2">
      <c r="A22" s="5" t="s">
        <v>45</v>
      </c>
      <c r="B22" s="5" t="s">
        <v>41</v>
      </c>
      <c r="C22" s="47" t="s">
        <v>46</v>
      </c>
      <c r="D22" s="48"/>
      <c r="E22" s="5"/>
      <c r="F22" s="5"/>
      <c r="G22" s="53">
        <v>252165.67</v>
      </c>
      <c r="H22" s="54"/>
      <c r="I22" s="6">
        <v>214340.81</v>
      </c>
      <c r="J22" s="55">
        <v>0</v>
      </c>
      <c r="K22" s="56"/>
      <c r="L22" s="48"/>
      <c r="M22" s="6">
        <v>0</v>
      </c>
      <c r="N22" s="55">
        <v>37824.86</v>
      </c>
      <c r="O22" s="48"/>
      <c r="P22" s="55">
        <v>0</v>
      </c>
      <c r="Q22" s="48"/>
      <c r="R22" s="55">
        <v>0</v>
      </c>
      <c r="S22" s="48"/>
      <c r="T22" s="7" t="s">
        <v>47</v>
      </c>
      <c r="U22" s="57" t="s">
        <v>48</v>
      </c>
      <c r="V22" s="48"/>
    </row>
    <row r="23" spans="1:22" ht="33.75" x14ac:dyDescent="0.2">
      <c r="A23" s="5" t="s">
        <v>49</v>
      </c>
      <c r="B23" s="5" t="s">
        <v>41</v>
      </c>
      <c r="C23" s="47" t="s">
        <v>50</v>
      </c>
      <c r="D23" s="48"/>
      <c r="E23" s="5"/>
      <c r="F23" s="5"/>
      <c r="G23" s="49">
        <v>133338.18</v>
      </c>
      <c r="H23" s="50"/>
      <c r="I23" s="9">
        <v>113337.45</v>
      </c>
      <c r="J23" s="58">
        <v>0</v>
      </c>
      <c r="K23" s="60"/>
      <c r="L23" s="59"/>
      <c r="M23" s="9">
        <v>0</v>
      </c>
      <c r="N23" s="58">
        <f>SUM(G23-I23)</f>
        <v>20000.729999999996</v>
      </c>
      <c r="O23" s="59"/>
      <c r="P23" s="58">
        <v>0</v>
      </c>
      <c r="Q23" s="59"/>
      <c r="R23" s="58">
        <v>0</v>
      </c>
      <c r="S23" s="59"/>
      <c r="T23" s="7" t="s">
        <v>51</v>
      </c>
      <c r="U23" s="57" t="s">
        <v>44</v>
      </c>
      <c r="V23" s="48"/>
    </row>
    <row r="24" spans="1:22" ht="33.75" x14ac:dyDescent="0.2">
      <c r="A24" s="5" t="s">
        <v>52</v>
      </c>
      <c r="B24" s="5" t="s">
        <v>41</v>
      </c>
      <c r="C24" s="47" t="s">
        <v>53</v>
      </c>
      <c r="D24" s="48"/>
      <c r="E24" s="5"/>
      <c r="F24" s="5"/>
      <c r="G24" s="49">
        <v>117895.41</v>
      </c>
      <c r="H24" s="50"/>
      <c r="I24" s="9">
        <v>100211.1</v>
      </c>
      <c r="J24" s="58">
        <v>0</v>
      </c>
      <c r="K24" s="60"/>
      <c r="L24" s="59"/>
      <c r="M24" s="9">
        <v>0</v>
      </c>
      <c r="N24" s="58">
        <f>SUM(G24-I24)</f>
        <v>17684.309999999998</v>
      </c>
      <c r="O24" s="59"/>
      <c r="P24" s="58">
        <v>0</v>
      </c>
      <c r="Q24" s="59"/>
      <c r="R24" s="58">
        <v>0</v>
      </c>
      <c r="S24" s="59"/>
      <c r="T24" s="7" t="s">
        <v>54</v>
      </c>
      <c r="U24" s="57" t="s">
        <v>44</v>
      </c>
      <c r="V24" s="48"/>
    </row>
    <row r="25" spans="1:22" ht="33.75" x14ac:dyDescent="0.2">
      <c r="A25" s="5" t="s">
        <v>55</v>
      </c>
      <c r="B25" s="5" t="s">
        <v>41</v>
      </c>
      <c r="C25" s="47" t="s">
        <v>56</v>
      </c>
      <c r="D25" s="48"/>
      <c r="E25" s="5"/>
      <c r="F25" s="5"/>
      <c r="G25" s="49">
        <v>182582.05</v>
      </c>
      <c r="H25" s="50"/>
      <c r="I25" s="11">
        <v>155194.74</v>
      </c>
      <c r="J25" s="58">
        <v>0</v>
      </c>
      <c r="K25" s="60"/>
      <c r="L25" s="59"/>
      <c r="M25" s="11">
        <v>0</v>
      </c>
      <c r="N25" s="58">
        <v>27387.31</v>
      </c>
      <c r="O25" s="59"/>
      <c r="P25" s="58">
        <v>0</v>
      </c>
      <c r="Q25" s="59"/>
      <c r="R25" s="58">
        <v>0</v>
      </c>
      <c r="S25" s="59"/>
      <c r="T25" s="12" t="s">
        <v>57</v>
      </c>
      <c r="U25" s="57" t="s">
        <v>44</v>
      </c>
      <c r="V25" s="48"/>
    </row>
    <row r="26" spans="1:22" ht="33.75" x14ac:dyDescent="0.2">
      <c r="A26" s="5" t="s">
        <v>58</v>
      </c>
      <c r="B26" s="5" t="s">
        <v>41</v>
      </c>
      <c r="C26" s="47" t="s">
        <v>59</v>
      </c>
      <c r="D26" s="48"/>
      <c r="E26" s="5"/>
      <c r="F26" s="5"/>
      <c r="G26" s="49">
        <v>242788.31</v>
      </c>
      <c r="H26" s="50"/>
      <c r="I26" s="9">
        <v>206370.06</v>
      </c>
      <c r="J26" s="58">
        <v>0</v>
      </c>
      <c r="K26" s="60"/>
      <c r="L26" s="59"/>
      <c r="M26" s="9">
        <v>0</v>
      </c>
      <c r="N26" s="58">
        <f>SUM(G26-I26)</f>
        <v>36418.25</v>
      </c>
      <c r="O26" s="59"/>
      <c r="P26" s="58">
        <v>0</v>
      </c>
      <c r="Q26" s="59"/>
      <c r="R26" s="58">
        <v>0</v>
      </c>
      <c r="S26" s="59"/>
      <c r="T26" s="7" t="s">
        <v>57</v>
      </c>
      <c r="U26" s="57" t="s">
        <v>60</v>
      </c>
      <c r="V26" s="48"/>
    </row>
    <row r="27" spans="1:22" ht="33.75" x14ac:dyDescent="0.2">
      <c r="A27" s="5" t="s">
        <v>61</v>
      </c>
      <c r="B27" s="5" t="s">
        <v>41</v>
      </c>
      <c r="C27" s="47" t="s">
        <v>62</v>
      </c>
      <c r="D27" s="48"/>
      <c r="E27" s="5"/>
      <c r="F27" s="5"/>
      <c r="G27" s="53">
        <f>SUM(I27+N27)</f>
        <v>267144.36</v>
      </c>
      <c r="H27" s="54"/>
      <c r="I27" s="6">
        <v>227072.7</v>
      </c>
      <c r="J27" s="55">
        <v>0</v>
      </c>
      <c r="K27" s="56"/>
      <c r="L27" s="48"/>
      <c r="M27" s="6">
        <v>0</v>
      </c>
      <c r="N27" s="55">
        <v>40071.660000000003</v>
      </c>
      <c r="O27" s="48"/>
      <c r="P27" s="55">
        <v>0</v>
      </c>
      <c r="Q27" s="48"/>
      <c r="R27" s="55">
        <v>0</v>
      </c>
      <c r="S27" s="48"/>
      <c r="T27" s="7" t="s">
        <v>54</v>
      </c>
      <c r="U27" s="57" t="s">
        <v>60</v>
      </c>
      <c r="V27" s="48"/>
    </row>
    <row r="28" spans="1:22" ht="33.75" x14ac:dyDescent="0.2">
      <c r="A28" s="5" t="s">
        <v>63</v>
      </c>
      <c r="B28" s="5" t="s">
        <v>64</v>
      </c>
      <c r="C28" s="47" t="s">
        <v>65</v>
      </c>
      <c r="D28" s="48"/>
      <c r="E28" s="5"/>
      <c r="F28" s="5"/>
      <c r="G28" s="49">
        <f>SUM(I28+N28)</f>
        <v>632675.55999999994</v>
      </c>
      <c r="H28" s="50"/>
      <c r="I28" s="23">
        <f>SUM(510492.13+27282.08)</f>
        <v>537774.21</v>
      </c>
      <c r="J28" s="58">
        <v>0</v>
      </c>
      <c r="K28" s="60"/>
      <c r="L28" s="59"/>
      <c r="M28" s="23">
        <v>0</v>
      </c>
      <c r="N28" s="58">
        <f>SUM(90086.85+4814.5)</f>
        <v>94901.35</v>
      </c>
      <c r="O28" s="59"/>
      <c r="P28" s="58">
        <v>0</v>
      </c>
      <c r="Q28" s="59"/>
      <c r="R28" s="58">
        <v>0</v>
      </c>
      <c r="S28" s="59"/>
      <c r="T28" s="7" t="s">
        <v>57</v>
      </c>
      <c r="U28" s="57" t="s">
        <v>60</v>
      </c>
      <c r="V28" s="48"/>
    </row>
    <row r="29" spans="1:22" ht="33.75" customHeight="1" x14ac:dyDescent="0.2">
      <c r="A29" s="5" t="s">
        <v>66</v>
      </c>
      <c r="B29" s="5" t="s">
        <v>68</v>
      </c>
      <c r="C29" s="43" t="s">
        <v>69</v>
      </c>
      <c r="D29" s="44"/>
      <c r="E29" s="5"/>
      <c r="F29" s="5"/>
      <c r="G29" s="51">
        <v>2478998.67</v>
      </c>
      <c r="H29" s="52"/>
      <c r="I29" s="6">
        <v>1312696</v>
      </c>
      <c r="J29" s="27">
        <v>0</v>
      </c>
      <c r="K29" s="29"/>
      <c r="L29" s="28"/>
      <c r="M29" s="6">
        <v>0</v>
      </c>
      <c r="N29" s="27">
        <v>231652.24</v>
      </c>
      <c r="O29" s="28"/>
      <c r="P29" s="27">
        <v>934650.43</v>
      </c>
      <c r="Q29" s="28"/>
      <c r="R29" s="27">
        <v>0</v>
      </c>
      <c r="S29" s="28"/>
      <c r="T29" s="7" t="s">
        <v>70</v>
      </c>
      <c r="U29" s="30" t="s">
        <v>60</v>
      </c>
      <c r="V29" s="31"/>
    </row>
    <row r="30" spans="1:22" ht="33.75" customHeight="1" x14ac:dyDescent="0.2">
      <c r="A30" s="5" t="s">
        <v>67</v>
      </c>
      <c r="B30" s="5" t="s">
        <v>72</v>
      </c>
      <c r="C30" s="43" t="s">
        <v>73</v>
      </c>
      <c r="D30" s="44"/>
      <c r="E30" s="5"/>
      <c r="F30" s="5"/>
      <c r="G30" s="27">
        <v>621000</v>
      </c>
      <c r="H30" s="28"/>
      <c r="I30" s="6">
        <v>527850</v>
      </c>
      <c r="J30" s="27">
        <v>0</v>
      </c>
      <c r="K30" s="29"/>
      <c r="L30" s="28"/>
      <c r="M30" s="6">
        <v>0</v>
      </c>
      <c r="N30" s="27">
        <v>93150</v>
      </c>
      <c r="O30" s="28"/>
      <c r="P30" s="27">
        <v>0</v>
      </c>
      <c r="Q30" s="28"/>
      <c r="R30" s="27">
        <v>0</v>
      </c>
      <c r="S30" s="28"/>
      <c r="T30" s="22">
        <v>43280</v>
      </c>
      <c r="U30" s="30" t="s">
        <v>60</v>
      </c>
      <c r="V30" s="31"/>
    </row>
    <row r="31" spans="1:22" ht="33.75" customHeight="1" x14ac:dyDescent="0.2">
      <c r="A31" s="5" t="s">
        <v>71</v>
      </c>
      <c r="B31" s="5" t="s">
        <v>72</v>
      </c>
      <c r="C31" s="43" t="s">
        <v>75</v>
      </c>
      <c r="D31" s="44"/>
      <c r="E31" s="5"/>
      <c r="F31" s="5"/>
      <c r="G31" s="27">
        <v>624905.88</v>
      </c>
      <c r="H31" s="28"/>
      <c r="I31" s="6">
        <v>531169.99</v>
      </c>
      <c r="J31" s="27">
        <v>0</v>
      </c>
      <c r="K31" s="29"/>
      <c r="L31" s="28"/>
      <c r="M31" s="6">
        <v>0</v>
      </c>
      <c r="N31" s="27">
        <v>93735.89</v>
      </c>
      <c r="O31" s="28"/>
      <c r="P31" s="27">
        <v>0</v>
      </c>
      <c r="Q31" s="28"/>
      <c r="R31" s="27">
        <v>0</v>
      </c>
      <c r="S31" s="28"/>
      <c r="T31" s="22">
        <v>43251</v>
      </c>
      <c r="U31" s="30" t="s">
        <v>60</v>
      </c>
      <c r="V31" s="31"/>
    </row>
    <row r="32" spans="1:22" ht="33.75" customHeight="1" x14ac:dyDescent="0.2">
      <c r="A32" s="5" t="s">
        <v>74</v>
      </c>
      <c r="B32" s="5" t="s">
        <v>72</v>
      </c>
      <c r="C32" s="43" t="s">
        <v>77</v>
      </c>
      <c r="D32" s="44"/>
      <c r="E32" s="5"/>
      <c r="F32" s="5"/>
      <c r="G32" s="27">
        <v>448500</v>
      </c>
      <c r="H32" s="28"/>
      <c r="I32" s="6">
        <v>381225</v>
      </c>
      <c r="J32" s="27">
        <v>0</v>
      </c>
      <c r="K32" s="29"/>
      <c r="L32" s="28"/>
      <c r="M32" s="6">
        <v>0</v>
      </c>
      <c r="N32" s="27">
        <v>67275</v>
      </c>
      <c r="O32" s="28"/>
      <c r="P32" s="27">
        <v>0</v>
      </c>
      <c r="Q32" s="28"/>
      <c r="R32" s="27">
        <v>0</v>
      </c>
      <c r="S32" s="28"/>
      <c r="T32" s="7" t="s">
        <v>78</v>
      </c>
      <c r="U32" s="30" t="s">
        <v>60</v>
      </c>
      <c r="V32" s="31"/>
    </row>
    <row r="33" spans="1:22" ht="33.75" customHeight="1" x14ac:dyDescent="0.2">
      <c r="A33" s="5" t="s">
        <v>76</v>
      </c>
      <c r="B33" s="5" t="s">
        <v>80</v>
      </c>
      <c r="C33" s="43" t="s">
        <v>81</v>
      </c>
      <c r="D33" s="44"/>
      <c r="E33" s="5"/>
      <c r="F33" s="5"/>
      <c r="G33" s="27">
        <v>1715656</v>
      </c>
      <c r="H33" s="28"/>
      <c r="I33" s="6">
        <v>1458307.6</v>
      </c>
      <c r="J33" s="27">
        <v>0</v>
      </c>
      <c r="K33" s="29"/>
      <c r="L33" s="28"/>
      <c r="M33" s="6">
        <v>0</v>
      </c>
      <c r="N33" s="27">
        <v>257348.4</v>
      </c>
      <c r="O33" s="28"/>
      <c r="P33" s="27">
        <v>0</v>
      </c>
      <c r="Q33" s="28"/>
      <c r="R33" s="27">
        <v>0</v>
      </c>
      <c r="S33" s="28"/>
      <c r="T33" s="7" t="s">
        <v>82</v>
      </c>
      <c r="U33" s="30" t="s">
        <v>60</v>
      </c>
      <c r="V33" s="31"/>
    </row>
    <row r="34" spans="1:22" ht="33.75" customHeight="1" x14ac:dyDescent="0.2">
      <c r="A34" s="5" t="s">
        <v>79</v>
      </c>
      <c r="B34" s="5" t="s">
        <v>84</v>
      </c>
      <c r="C34" s="43" t="s">
        <v>85</v>
      </c>
      <c r="D34" s="44"/>
      <c r="E34" s="5"/>
      <c r="F34" s="5"/>
      <c r="G34" s="27">
        <v>1948210.6</v>
      </c>
      <c r="H34" s="28"/>
      <c r="I34" s="6">
        <v>1655979</v>
      </c>
      <c r="J34" s="27">
        <v>0</v>
      </c>
      <c r="K34" s="29"/>
      <c r="L34" s="28"/>
      <c r="M34" s="6">
        <v>146115.79999999999</v>
      </c>
      <c r="N34" s="27">
        <v>146115.79999999999</v>
      </c>
      <c r="O34" s="28"/>
      <c r="P34" s="27">
        <v>0</v>
      </c>
      <c r="Q34" s="28"/>
      <c r="R34" s="27">
        <v>0</v>
      </c>
      <c r="S34" s="28"/>
      <c r="T34" s="13">
        <v>43174</v>
      </c>
      <c r="U34" s="30" t="s">
        <v>44</v>
      </c>
      <c r="V34" s="31"/>
    </row>
    <row r="35" spans="1:22" ht="33.75" x14ac:dyDescent="0.2">
      <c r="A35" s="5" t="s">
        <v>83</v>
      </c>
      <c r="B35" s="5" t="s">
        <v>87</v>
      </c>
      <c r="C35" s="43" t="s">
        <v>88</v>
      </c>
      <c r="D35" s="44"/>
      <c r="E35" s="5"/>
      <c r="F35" s="5"/>
      <c r="G35" s="27">
        <v>3381123.99</v>
      </c>
      <c r="H35" s="28"/>
      <c r="I35" s="6">
        <v>2873955</v>
      </c>
      <c r="J35" s="27">
        <v>0</v>
      </c>
      <c r="K35" s="29"/>
      <c r="L35" s="28"/>
      <c r="M35" s="6">
        <v>0</v>
      </c>
      <c r="N35" s="27">
        <v>507168.99</v>
      </c>
      <c r="O35" s="28"/>
      <c r="P35" s="27">
        <v>0</v>
      </c>
      <c r="Q35" s="28"/>
      <c r="R35" s="27">
        <v>0</v>
      </c>
      <c r="S35" s="28"/>
      <c r="T35" s="7" t="s">
        <v>89</v>
      </c>
      <c r="U35" s="30" t="s">
        <v>44</v>
      </c>
      <c r="V35" s="31"/>
    </row>
    <row r="36" spans="1:22" ht="33.75" customHeight="1" x14ac:dyDescent="0.2">
      <c r="A36" s="5" t="s">
        <v>86</v>
      </c>
      <c r="B36" s="5" t="s">
        <v>87</v>
      </c>
      <c r="C36" s="43" t="s">
        <v>91</v>
      </c>
      <c r="D36" s="44"/>
      <c r="E36" s="5"/>
      <c r="F36" s="5"/>
      <c r="G36" s="27">
        <v>1336938.23</v>
      </c>
      <c r="H36" s="28"/>
      <c r="I36" s="6">
        <v>1136397</v>
      </c>
      <c r="J36" s="27">
        <v>0</v>
      </c>
      <c r="K36" s="29"/>
      <c r="L36" s="28"/>
      <c r="M36" s="6">
        <v>0</v>
      </c>
      <c r="N36" s="27">
        <v>200541.23</v>
      </c>
      <c r="O36" s="28"/>
      <c r="P36" s="27">
        <v>0</v>
      </c>
      <c r="Q36" s="28"/>
      <c r="R36" s="27">
        <v>0</v>
      </c>
      <c r="S36" s="28"/>
      <c r="T36" s="7" t="s">
        <v>89</v>
      </c>
      <c r="U36" s="30" t="s">
        <v>60</v>
      </c>
      <c r="V36" s="31"/>
    </row>
    <row r="37" spans="1:22" ht="33.75" customHeight="1" x14ac:dyDescent="0.2">
      <c r="A37" s="5" t="s">
        <v>90</v>
      </c>
      <c r="B37" s="5" t="s">
        <v>87</v>
      </c>
      <c r="C37" s="43" t="s">
        <v>93</v>
      </c>
      <c r="D37" s="44"/>
      <c r="E37" s="5"/>
      <c r="F37" s="5"/>
      <c r="G37" s="27">
        <v>1643321.18</v>
      </c>
      <c r="H37" s="28"/>
      <c r="I37" s="6">
        <v>1396823</v>
      </c>
      <c r="J37" s="27">
        <v>0</v>
      </c>
      <c r="K37" s="29"/>
      <c r="L37" s="28"/>
      <c r="M37" s="6">
        <v>0</v>
      </c>
      <c r="N37" s="27">
        <v>246498.18</v>
      </c>
      <c r="O37" s="28"/>
      <c r="P37" s="27">
        <v>0</v>
      </c>
      <c r="Q37" s="28"/>
      <c r="R37" s="27">
        <v>0</v>
      </c>
      <c r="S37" s="28"/>
      <c r="T37" s="7" t="s">
        <v>94</v>
      </c>
      <c r="U37" s="30" t="s">
        <v>48</v>
      </c>
      <c r="V37" s="31"/>
    </row>
    <row r="38" spans="1:22" ht="33.75" customHeight="1" x14ac:dyDescent="0.2">
      <c r="A38" s="5" t="s">
        <v>92</v>
      </c>
      <c r="B38" s="5" t="s">
        <v>96</v>
      </c>
      <c r="C38" s="43" t="s">
        <v>97</v>
      </c>
      <c r="D38" s="44"/>
      <c r="E38" s="5"/>
      <c r="F38" s="5"/>
      <c r="G38" s="27">
        <v>124000</v>
      </c>
      <c r="H38" s="28"/>
      <c r="I38" s="6">
        <v>105400</v>
      </c>
      <c r="J38" s="27">
        <v>0</v>
      </c>
      <c r="K38" s="29"/>
      <c r="L38" s="28"/>
      <c r="M38" s="6">
        <v>9300</v>
      </c>
      <c r="N38" s="27">
        <v>9300</v>
      </c>
      <c r="O38" s="28"/>
      <c r="P38" s="27">
        <v>0</v>
      </c>
      <c r="Q38" s="28"/>
      <c r="R38" s="27">
        <v>0</v>
      </c>
      <c r="S38" s="28"/>
      <c r="T38" s="7" t="s">
        <v>98</v>
      </c>
      <c r="U38" s="30" t="s">
        <v>48</v>
      </c>
      <c r="V38" s="31"/>
    </row>
    <row r="39" spans="1:22" ht="33.75" customHeight="1" x14ac:dyDescent="0.2">
      <c r="A39" s="5" t="s">
        <v>95</v>
      </c>
      <c r="B39" s="5" t="s">
        <v>96</v>
      </c>
      <c r="C39" s="43" t="s">
        <v>100</v>
      </c>
      <c r="D39" s="44"/>
      <c r="E39" s="5"/>
      <c r="F39" s="5"/>
      <c r="G39" s="27">
        <v>395987</v>
      </c>
      <c r="H39" s="28"/>
      <c r="I39" s="6">
        <v>197835</v>
      </c>
      <c r="J39" s="27">
        <v>0</v>
      </c>
      <c r="K39" s="29"/>
      <c r="L39" s="28"/>
      <c r="M39" s="6">
        <v>17456</v>
      </c>
      <c r="N39" s="27">
        <v>180696</v>
      </c>
      <c r="O39" s="28"/>
      <c r="P39" s="27">
        <v>0</v>
      </c>
      <c r="Q39" s="28"/>
      <c r="R39" s="27">
        <v>0</v>
      </c>
      <c r="S39" s="28"/>
      <c r="T39" s="7" t="s">
        <v>98</v>
      </c>
      <c r="U39" s="30" t="s">
        <v>60</v>
      </c>
      <c r="V39" s="31"/>
    </row>
    <row r="40" spans="1:22" ht="33.75" customHeight="1" x14ac:dyDescent="0.2">
      <c r="A40" s="5" t="s">
        <v>99</v>
      </c>
      <c r="B40" s="5" t="s">
        <v>96</v>
      </c>
      <c r="C40" s="43" t="s">
        <v>102</v>
      </c>
      <c r="D40" s="44"/>
      <c r="E40" s="5"/>
      <c r="F40" s="5"/>
      <c r="G40" s="27">
        <v>441792</v>
      </c>
      <c r="H40" s="28"/>
      <c r="I40" s="6">
        <v>366350</v>
      </c>
      <c r="J40" s="27">
        <v>0</v>
      </c>
      <c r="K40" s="29"/>
      <c r="L40" s="28"/>
      <c r="M40" s="6">
        <v>32325</v>
      </c>
      <c r="N40" s="27">
        <v>43117</v>
      </c>
      <c r="O40" s="28"/>
      <c r="P40" s="27">
        <v>0</v>
      </c>
      <c r="Q40" s="28"/>
      <c r="R40" s="27">
        <v>0</v>
      </c>
      <c r="S40" s="28"/>
      <c r="T40" s="7" t="s">
        <v>98</v>
      </c>
      <c r="U40" s="30" t="s">
        <v>60</v>
      </c>
      <c r="V40" s="31"/>
    </row>
    <row r="41" spans="1:22" ht="33.75" customHeight="1" x14ac:dyDescent="0.2">
      <c r="A41" s="18" t="s">
        <v>101</v>
      </c>
      <c r="B41" s="18" t="s">
        <v>96</v>
      </c>
      <c r="C41" s="45" t="s">
        <v>103</v>
      </c>
      <c r="D41" s="46"/>
      <c r="E41" s="18"/>
      <c r="F41" s="18"/>
      <c r="G41" s="27">
        <v>1821720</v>
      </c>
      <c r="H41" s="28"/>
      <c r="I41" s="6">
        <v>1548462</v>
      </c>
      <c r="J41" s="27">
        <v>0</v>
      </c>
      <c r="K41" s="29"/>
      <c r="L41" s="28"/>
      <c r="M41" s="6">
        <v>136629</v>
      </c>
      <c r="N41" s="27">
        <v>136629</v>
      </c>
      <c r="O41" s="28"/>
      <c r="P41" s="27">
        <v>0</v>
      </c>
      <c r="Q41" s="28"/>
      <c r="R41" s="27">
        <v>0</v>
      </c>
      <c r="S41" s="28"/>
      <c r="T41" s="7" t="s">
        <v>98</v>
      </c>
      <c r="U41" s="30" t="s">
        <v>60</v>
      </c>
      <c r="V41" s="31"/>
    </row>
    <row r="42" spans="1:22" ht="45.75" thickBot="1" x14ac:dyDescent="0.25">
      <c r="A42" s="19" t="s">
        <v>105</v>
      </c>
      <c r="B42" s="5" t="s">
        <v>64</v>
      </c>
      <c r="C42" s="19" t="s">
        <v>106</v>
      </c>
      <c r="D42" s="19"/>
      <c r="E42" s="19"/>
      <c r="F42" s="19"/>
      <c r="G42" s="34">
        <f>SUM(I42+N42)</f>
        <v>534452.94999999995</v>
      </c>
      <c r="H42" s="33"/>
      <c r="I42" s="16">
        <v>454285.01</v>
      </c>
      <c r="J42" s="14"/>
      <c r="K42" s="17"/>
      <c r="L42" s="15">
        <v>0</v>
      </c>
      <c r="M42" s="16">
        <v>0</v>
      </c>
      <c r="N42" s="32">
        <v>80167.94</v>
      </c>
      <c r="O42" s="33"/>
      <c r="P42" s="32">
        <v>0</v>
      </c>
      <c r="Q42" s="33"/>
      <c r="R42" s="14"/>
      <c r="S42" s="15">
        <v>0</v>
      </c>
      <c r="T42" s="20">
        <v>43098</v>
      </c>
      <c r="U42" s="30" t="s">
        <v>60</v>
      </c>
      <c r="V42" s="31"/>
    </row>
    <row r="43" spans="1:22" x14ac:dyDescent="0.2">
      <c r="A43" s="35" t="s">
        <v>104</v>
      </c>
      <c r="B43" s="36"/>
      <c r="C43" s="36"/>
      <c r="D43" s="36"/>
      <c r="E43" s="36"/>
      <c r="F43" s="37"/>
      <c r="G43" s="38">
        <f>SUM(G21:H42)</f>
        <v>19496811.470000003</v>
      </c>
      <c r="H43" s="39"/>
      <c r="I43" s="10">
        <f>SUM(I21:I42)</f>
        <v>15629908.789999999</v>
      </c>
      <c r="J43" s="40">
        <v>0</v>
      </c>
      <c r="K43" s="41"/>
      <c r="L43" s="42"/>
      <c r="M43" s="10">
        <f>SUM(M21:M42)</f>
        <v>341825.8</v>
      </c>
      <c r="N43" s="40">
        <f>SUM(N21:O42)</f>
        <v>2590426.4500000002</v>
      </c>
      <c r="O43" s="42"/>
      <c r="P43" s="40">
        <v>934650.43</v>
      </c>
      <c r="Q43" s="42"/>
      <c r="R43" s="40">
        <v>0</v>
      </c>
      <c r="S43" s="42"/>
      <c r="T43" s="24"/>
      <c r="U43" s="25"/>
      <c r="V43" s="26"/>
    </row>
    <row r="44" spans="1:22" ht="50.45" customHeight="1" x14ac:dyDescent="0.2">
      <c r="G44" s="21"/>
    </row>
    <row r="45" spans="1:22" ht="409.6" hidden="1" customHeight="1" x14ac:dyDescent="0.2"/>
    <row r="46" spans="1:22" ht="36.6" customHeight="1" x14ac:dyDescent="0.2"/>
  </sheetData>
  <mergeCells count="204">
    <mergeCell ref="A2:P2"/>
    <mergeCell ref="Q2:U2"/>
    <mergeCell ref="A3:P3"/>
    <mergeCell ref="Q3:U3"/>
    <mergeCell ref="A4:C4"/>
    <mergeCell ref="D4:R4"/>
    <mergeCell ref="S4:U4"/>
    <mergeCell ref="A9:U9"/>
    <mergeCell ref="A10:U10"/>
    <mergeCell ref="A11:U11"/>
    <mergeCell ref="A12:G12"/>
    <mergeCell ref="H12:J12"/>
    <mergeCell ref="L12:N12"/>
    <mergeCell ref="O12:U12"/>
    <mergeCell ref="A5:U5"/>
    <mergeCell ref="A6:U6"/>
    <mergeCell ref="A7:C7"/>
    <mergeCell ref="D7:R7"/>
    <mergeCell ref="S7:U7"/>
    <mergeCell ref="A8:U8"/>
    <mergeCell ref="A15:A19"/>
    <mergeCell ref="B15:B19"/>
    <mergeCell ref="C15:D19"/>
    <mergeCell ref="E15:E19"/>
    <mergeCell ref="F15:F19"/>
    <mergeCell ref="G15:S15"/>
    <mergeCell ref="N19:O19"/>
    <mergeCell ref="P19:Q19"/>
    <mergeCell ref="R19:S19"/>
    <mergeCell ref="G16:H19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C23:D23"/>
    <mergeCell ref="G23:H23"/>
    <mergeCell ref="J23:L23"/>
    <mergeCell ref="N23:O23"/>
    <mergeCell ref="P23:Q23"/>
    <mergeCell ref="U24:V24"/>
    <mergeCell ref="R22:S22"/>
    <mergeCell ref="J24:L24"/>
    <mergeCell ref="N24:O24"/>
    <mergeCell ref="P24:Q24"/>
    <mergeCell ref="R24:S24"/>
    <mergeCell ref="U22:V22"/>
    <mergeCell ref="U25:V25"/>
    <mergeCell ref="C24:D24"/>
    <mergeCell ref="G24:H24"/>
    <mergeCell ref="R27:S27"/>
    <mergeCell ref="U27:V27"/>
    <mergeCell ref="C26:D26"/>
    <mergeCell ref="G26:H26"/>
    <mergeCell ref="J26:L26"/>
    <mergeCell ref="N26:O26"/>
    <mergeCell ref="P26:Q26"/>
    <mergeCell ref="C25:D25"/>
    <mergeCell ref="G25:H25"/>
    <mergeCell ref="J25:L25"/>
    <mergeCell ref="N25:O25"/>
    <mergeCell ref="P25:Q25"/>
    <mergeCell ref="R25:S25"/>
    <mergeCell ref="C27:D27"/>
    <mergeCell ref="G27:H27"/>
    <mergeCell ref="J27:L27"/>
    <mergeCell ref="N27:O27"/>
    <mergeCell ref="P27:Q27"/>
    <mergeCell ref="U28:V28"/>
    <mergeCell ref="R26:S26"/>
    <mergeCell ref="J28:L28"/>
    <mergeCell ref="N28:O28"/>
    <mergeCell ref="P28:Q28"/>
    <mergeCell ref="R28:S28"/>
    <mergeCell ref="U26:V26"/>
    <mergeCell ref="U29:V29"/>
    <mergeCell ref="C28:D28"/>
    <mergeCell ref="G28:H28"/>
    <mergeCell ref="R31:S31"/>
    <mergeCell ref="U31:V31"/>
    <mergeCell ref="C30:D30"/>
    <mergeCell ref="G30:H30"/>
    <mergeCell ref="J30:L30"/>
    <mergeCell ref="N30:O30"/>
    <mergeCell ref="P30:Q30"/>
    <mergeCell ref="C29:D29"/>
    <mergeCell ref="G29:H29"/>
    <mergeCell ref="J29:L29"/>
    <mergeCell ref="N29:O29"/>
    <mergeCell ref="P29:Q29"/>
    <mergeCell ref="R29:S29"/>
    <mergeCell ref="C31:D31"/>
    <mergeCell ref="G31:H31"/>
    <mergeCell ref="J31:L31"/>
    <mergeCell ref="N31:O31"/>
    <mergeCell ref="P31:Q31"/>
    <mergeCell ref="U32:V32"/>
    <mergeCell ref="R30:S30"/>
    <mergeCell ref="J32:L32"/>
    <mergeCell ref="N32:O32"/>
    <mergeCell ref="P32:Q32"/>
    <mergeCell ref="R32:S32"/>
    <mergeCell ref="U30:V30"/>
    <mergeCell ref="U33:V33"/>
    <mergeCell ref="C32:D32"/>
    <mergeCell ref="G32:H32"/>
    <mergeCell ref="R35:S35"/>
    <mergeCell ref="U35:V35"/>
    <mergeCell ref="C34:D34"/>
    <mergeCell ref="G34:H34"/>
    <mergeCell ref="J34:L34"/>
    <mergeCell ref="N34:O34"/>
    <mergeCell ref="P34:Q34"/>
    <mergeCell ref="C33:D33"/>
    <mergeCell ref="G33:H33"/>
    <mergeCell ref="J33:L33"/>
    <mergeCell ref="N33:O33"/>
    <mergeCell ref="P33:Q33"/>
    <mergeCell ref="R33:S33"/>
    <mergeCell ref="C35:D35"/>
    <mergeCell ref="G35:H35"/>
    <mergeCell ref="J35:L35"/>
    <mergeCell ref="N35:O35"/>
    <mergeCell ref="P35:Q35"/>
    <mergeCell ref="U36:V36"/>
    <mergeCell ref="R34:S34"/>
    <mergeCell ref="J36:L36"/>
    <mergeCell ref="N36:O36"/>
    <mergeCell ref="P36:Q36"/>
    <mergeCell ref="R36:S36"/>
    <mergeCell ref="U34:V34"/>
    <mergeCell ref="U37:V37"/>
    <mergeCell ref="C36:D36"/>
    <mergeCell ref="G36:H36"/>
    <mergeCell ref="C38:D38"/>
    <mergeCell ref="G38:H38"/>
    <mergeCell ref="J38:L38"/>
    <mergeCell ref="N38:O38"/>
    <mergeCell ref="P38:Q38"/>
    <mergeCell ref="R38:S38"/>
    <mergeCell ref="C37:D37"/>
    <mergeCell ref="G37:H37"/>
    <mergeCell ref="J37:L37"/>
    <mergeCell ref="N37:O37"/>
    <mergeCell ref="P37:Q37"/>
    <mergeCell ref="R37:S37"/>
    <mergeCell ref="U40:V40"/>
    <mergeCell ref="C41:D41"/>
    <mergeCell ref="U38:V38"/>
    <mergeCell ref="C39:D39"/>
    <mergeCell ref="G39:H39"/>
    <mergeCell ref="J39:L39"/>
    <mergeCell ref="N39:O39"/>
    <mergeCell ref="P39:Q39"/>
    <mergeCell ref="R39:S39"/>
    <mergeCell ref="U39:V39"/>
    <mergeCell ref="A43:F43"/>
    <mergeCell ref="G43:H43"/>
    <mergeCell ref="J43:L43"/>
    <mergeCell ref="N43:O43"/>
    <mergeCell ref="P43:Q43"/>
    <mergeCell ref="R41:S41"/>
    <mergeCell ref="R43:S43"/>
    <mergeCell ref="C40:D40"/>
    <mergeCell ref="G40:H40"/>
    <mergeCell ref="J40:L40"/>
    <mergeCell ref="N40:O40"/>
    <mergeCell ref="P40:Q40"/>
    <mergeCell ref="R40:S40"/>
    <mergeCell ref="T43:V43"/>
    <mergeCell ref="G41:H41"/>
    <mergeCell ref="J41:L41"/>
    <mergeCell ref="N41:O41"/>
    <mergeCell ref="P41:Q41"/>
    <mergeCell ref="U41:V41"/>
    <mergeCell ref="N42:O42"/>
    <mergeCell ref="P42:Q42"/>
    <mergeCell ref="U42:V42"/>
    <mergeCell ref="G42:H42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2" fitToHeight="0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2017-09-25T06:30:04Z</dcterms:created>
  <dcterms:modified xsi:type="dcterms:W3CDTF">2018-08-20T13:24:17Z</dcterms:modified>
</cp:coreProperties>
</file>