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fs.ad.am.lt\user_home$\kristina.sarkiene\Documents\KS\Botanikos sodai\20210305_V-017 sarasas\"/>
    </mc:Choice>
  </mc:AlternateContent>
  <xr:revisionPtr revIDLastSave="0" documentId="13_ncr:1_{5398447B-2E6F-4C45-9914-D4EDB9C65D92}" xr6:coauthVersionLast="46" xr6:coauthVersionMax="46" xr10:uidLastSave="{00000000-0000-0000-0000-000000000000}"/>
  <bookViews>
    <workbookView xWindow="-90" yWindow="-90" windowWidth="19380" windowHeight="10380" xr2:uid="{00000000-000D-0000-FFFF-FFFF00000000}"/>
  </bookViews>
  <sheets>
    <sheet name="2020-02-04 AM3" sheetId="1" r:id="rId1"/>
  </sheets>
  <definedNames>
    <definedName name="_xlnm.Print_Area" localSheetId="0">'2020-02-04 AM3'!$B$1:$O$30</definedName>
    <definedName name="_xlnm.Print_Titles" localSheetId="0">'2020-02-04 AM3'!$14:$14</definedName>
  </definedNames>
  <calcPr calcId="191029"/>
</workbook>
</file>

<file path=xl/calcChain.xml><?xml version="1.0" encoding="utf-8"?>
<calcChain xmlns="http://schemas.openxmlformats.org/spreadsheetml/2006/main">
  <c r="M27" i="1" l="1"/>
  <c r="G27" i="1"/>
  <c r="J27" i="1" l="1"/>
  <c r="K27" i="1"/>
  <c r="L24" i="1"/>
  <c r="L27" i="1" s="1"/>
  <c r="I22" i="1" l="1"/>
  <c r="H22" i="1"/>
  <c r="H17" i="1" l="1"/>
  <c r="I17" i="1"/>
  <c r="H18" i="1"/>
  <c r="I18" i="1"/>
  <c r="H19" i="1"/>
  <c r="I19" i="1"/>
  <c r="H20" i="1"/>
  <c r="I20" i="1"/>
  <c r="H21" i="1"/>
  <c r="I21" i="1"/>
  <c r="H23" i="1"/>
  <c r="I23" i="1"/>
  <c r="H15" i="1"/>
  <c r="I15" i="1"/>
  <c r="I16" i="1"/>
  <c r="H16" i="1"/>
  <c r="I27" i="1" l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d.leontjeva</author>
  </authors>
  <commentList>
    <comment ref="N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<sst xmlns="http://schemas.openxmlformats.org/spreadsheetml/2006/main" count="62" uniqueCount="54">
  <si>
    <t>LIETUVOS RESPUBLIKOS APLINKOS MINISTERIJA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</si>
  <si>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</si>
  <si>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</si>
  <si>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</si>
  <si>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</si>
  <si>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</si>
  <si>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</si>
  <si>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</si>
  <si>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</si>
  <si>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</si>
  <si>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</si>
  <si>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</si>
  <si>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</si>
  <si>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</si>
  <si>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</si>
  <si>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</si>
  <si>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</si>
  <si>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</si>
  <si>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</si>
  <si>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</si>
  <si>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</si>
  <si>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</si>
  <si>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</si>
  <si>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</si>
  <si>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</si>
  <si>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</si>
  <si>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</si>
  <si>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VĮ Dubravos eksperimentinė-mokomoji miškų urėdija</t>
  </si>
  <si>
    <t>VĮ Dubravos eksperimentinės-mokomosios miškų urėdijos arboretumo atnaujinimas</t>
  </si>
  <si>
    <t>Kauno Tado Ivanausko zoologijos muziejus</t>
  </si>
  <si>
    <t>Kauno Tado Ivanausko zoologijos muziejaus atnaujinimas</t>
  </si>
  <si>
    <t>2016 m. vasario 24 d.  Nr. 1</t>
  </si>
  <si>
    <t>Respublikinis Vaclovo Into akmenų muziejus</t>
  </si>
  <si>
    <t>Respublikinio Vaclovo Into akmenų muziejaus infrastruktūros, skirtos visuomenės informavimui ir švietimui, sukūrimas ir atnaujinimas</t>
  </si>
  <si>
    <t xml:space="preserve">Lietuvos geologijos tarnyba prie Aplinkos ministerijos </t>
  </si>
  <si>
    <t xml:space="preserve">Lietuvos geologijos tarnybos Žemės gelmių informacijos centro rekonstrukcija </t>
  </si>
  <si>
    <t xml:space="preserve">Lietuvos zoologijos sodas 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</si>
  <si>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APLINKOSAUGINIŲ-REKREACINIŲ OBJEKTŲ TVARKYMAS“</t>
  </si>
  <si>
    <t>Pareiškėjas iki paraiškos pateikimo turi būti pradėjęs vykdyti bent vieną rangos darbų viešąjį pirkimą.</t>
  </si>
  <si>
    <t>Visuomenės aplinkosauginį švietimą skatinančios infrastruktūros atnaujinimas Lietuvos zoologijos sode</t>
  </si>
  <si>
    <t>Atsakingo ir tausojančio aplinką visuomenės elgesio skatinimas</t>
  </si>
  <si>
    <t>Aplinkos apsaugos agentūra</t>
  </si>
  <si>
    <t>Visuomenės informavimo apie aplinką ir jos būklę priemonių įgyvendinimas</t>
  </si>
  <si>
    <t>Pareiškėjas iki paraiškos pateikimo turi būti pradėjęs vykdyti nors vieną viešąjį pirkimą.</t>
  </si>
  <si>
    <t>Pareiškėjas iki paraiškos pateikimo turi būti pradėjęs vykdyti nors vieną rangos darbų viešąjį pirkimą.</t>
  </si>
  <si>
    <t>Klaipėdos universitetas</t>
  </si>
  <si>
    <t>Klaipėdos universiteto botanikos sodo infrastruktūros pritaikymas aplinkosauginiam švietimui</t>
  </si>
  <si>
    <t>Vilniaus universitetas</t>
  </si>
  <si>
    <t>Vilniaus universiteto Botanikos sodo atnaujinimas, išplėtojant švietėjišką ir kultūrinę veiklą bei siekiant didinti gyventojų informuotumą apie aplinką ir jų aplinkosauginį sąmoningumą</t>
  </si>
  <si>
    <t>Vytauto Didžiojo universiteto botanikos sodo atnaujinimas</t>
  </si>
  <si>
    <t>Vytauto Didžiojo universitetas</t>
  </si>
  <si>
    <t>Reikalavimai projekto parengtumui nustatyti 2014–2020 metų Europos Sąjungos fondų investicijų veiksmų programos 5 prioriteto „Aplinkosauga, gamtos išteklių darnus naudojimas ir prisitaikymas prie klimato kaitos“ 05.4.1-APVA-V-017 priemonės „Visuomenės informavimas apie aplinką ir aplinkosauginių-rekreacinių objektų tvarkymas“ projektų finansavimo sąlygų aprašo Nr. 1, patvirtinto Lietuvos Respublikos aplinkos ministro 2015 m. spalio 23 d. įsakymu Nr. D1-761 „Dėl 2014–2020 metų Europos Sąjungos fondų investicijų veiksmų programos 5 prioriteto „Aplinkosauga, gamtos išteklių darnus naudojimas ir prisitaikymas prie klimato kaitos“ 05.4.1-APVA-V-017 priemonės „Visuomenės informavimas apie aplinką ir aplinkosauginių-rekreacinių objektų tvarkymas“ projektų finansavimo sąlygų aprašo Nr. 1 patvirtinimo“ (toliau - Aprašas),  26 punkte.</t>
  </si>
  <si>
    <t>Reikalavimai projekto parengtumui nustatyti Aprašo  26 punkte.</t>
  </si>
  <si>
    <t xml:space="preserve">PATVIRTINTA 
Lietuvos Respublikos aplinkos ministro 
2016 m. vasario 24 d. įsakymu Nr. D1-136
(Lietuvos Respublikos aplinkos ministro
2021 m. kovo 30 d. įsakymo Nr. D1-187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</si>
</sst>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L_t_-;\-* #,##0.00\ _L_t_-;_-* &quot;-&quot;??\ _L_t_-;_-@_-"/>
    <numFmt numFmtId="166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/>
    </xf>
    <xf numFmtId="164" fontId="4" fillId="0" borderId="1" xfId="1" applyFont="1" applyFill="1" applyBorder="1" applyAlignment="1">
      <alignment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164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165" fontId="4" fillId="0" borderId="0" xfId="0" applyNumberFormat="1" applyFont="1"/>
    <xf numFmtId="165" fontId="4" fillId="0" borderId="11" xfId="0" applyNumberFormat="1" applyFont="1" applyBorder="1"/>
    <xf numFmtId="0" fontId="4" fillId="0" borderId="8" xfId="2" applyFont="1" applyFill="1" applyBorder="1" applyAlignment="1">
      <alignment horizontal="center" vertical="top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left" vertical="top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vertical="top" wrapText="1"/>
    </xf>
    <xf numFmtId="166" fontId="4" fillId="0" borderId="7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</cellXfs>
  <cellStyles count="3">
    <cellStyle name="Comma" xfId="1" builtinId="3"/>
    <cellStyle name="Įprasta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1"/>
  <sheetViews>
    <sheetView tabSelected="1" topLeftCell="B1" zoomScale="55" zoomScaleNormal="55" workbookViewId="0">
      <selection activeCell="N27" sqref="N27:O27"/>
    </sheetView>
  </sheetViews>
  <sheetFormatPr defaultColWidth="9.1796875" defaultRowHeight="15.75" x14ac:dyDescent="0.75"/>
  <cols>
    <col min="1" max="1" width="2.26953125" style="3" customWidth="1"/>
    <col min="2" max="2" width="6.1796875" style="3" customWidth="1"/>
    <col min="3" max="3" width="15.453125" style="3" customWidth="1"/>
    <col min="4" max="4" width="33.04296875" style="3" customWidth="1"/>
    <col min="5" max="5" width="16.81640625" style="3" hidden="1" customWidth="1"/>
    <col min="6" max="6" width="19.26953125" style="3" hidden="1" customWidth="1"/>
    <col min="7" max="7" width="16.7265625" style="3" bestFit="1" customWidth="1"/>
    <col min="8" max="8" width="18.1796875" style="3" customWidth="1"/>
    <col min="9" max="9" width="17.453125" style="3" bestFit="1" customWidth="1"/>
    <col min="10" max="10" width="13.7265625" style="3" customWidth="1"/>
    <col min="11" max="11" width="13.453125" style="3" customWidth="1"/>
    <col min="12" max="12" width="13.04296875" style="3" customWidth="1"/>
    <col min="13" max="13" width="13.76953125" style="3" customWidth="1"/>
    <col min="14" max="14" width="17.7265625" style="3" customWidth="1"/>
    <col min="15" max="15" width="70.5" style="3" customWidth="1"/>
    <col min="16" max="16384" width="9.1796875" style="3"/>
  </cols>
  <sheetData>
    <row r="1" spans="2:15" ht="97.9" customHeight="1" x14ac:dyDescent="0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50" t="s">
        <v>53</v>
      </c>
      <c r="O1" s="51"/>
    </row>
    <row r="2" spans="2:15" x14ac:dyDescent="0.7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7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4" customFormat="1" ht="49.4" customHeight="1" x14ac:dyDescent="0.75">
      <c r="B4" s="52" t="s">
        <v>37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9.899999999999999" customHeight="1" x14ac:dyDescent="0.7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 x14ac:dyDescent="0.75">
      <c r="B6" s="5"/>
      <c r="C6" s="5"/>
      <c r="D6" s="5"/>
      <c r="E6" s="5"/>
      <c r="F6" s="5"/>
      <c r="G6" s="5"/>
      <c r="H6" s="54"/>
      <c r="I6" s="54"/>
      <c r="J6" s="54"/>
      <c r="K6" s="54"/>
      <c r="L6" s="54"/>
      <c r="M6" s="54"/>
      <c r="N6" s="5"/>
      <c r="O6" s="6"/>
    </row>
    <row r="7" spans="2:15" x14ac:dyDescent="0.75">
      <c r="B7" s="52" t="s">
        <v>31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ht="18.75" customHeight="1" x14ac:dyDescent="0.75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75">
      <c r="B9" s="39" t="s">
        <v>2</v>
      </c>
      <c r="C9" s="39" t="s">
        <v>3</v>
      </c>
      <c r="D9" s="39" t="s">
        <v>4</v>
      </c>
      <c r="E9" s="40" t="s">
        <v>5</v>
      </c>
      <c r="F9" s="46" t="s">
        <v>6</v>
      </c>
      <c r="G9" s="47" t="s">
        <v>7</v>
      </c>
      <c r="H9" s="48"/>
      <c r="I9" s="48"/>
      <c r="J9" s="48"/>
      <c r="K9" s="48"/>
      <c r="L9" s="48"/>
      <c r="M9" s="49"/>
      <c r="N9" s="39" t="s">
        <v>8</v>
      </c>
      <c r="O9" s="40" t="s">
        <v>9</v>
      </c>
    </row>
    <row r="10" spans="2:15" ht="37.5" customHeight="1" x14ac:dyDescent="0.75">
      <c r="B10" s="39"/>
      <c r="C10" s="39"/>
      <c r="D10" s="39"/>
      <c r="E10" s="41"/>
      <c r="F10" s="46"/>
      <c r="G10" s="40" t="s">
        <v>10</v>
      </c>
      <c r="H10" s="39" t="s">
        <v>11</v>
      </c>
      <c r="I10" s="39"/>
      <c r="J10" s="43" t="s">
        <v>12</v>
      </c>
      <c r="K10" s="44"/>
      <c r="L10" s="44"/>
      <c r="M10" s="45"/>
      <c r="N10" s="39"/>
      <c r="O10" s="41"/>
    </row>
    <row r="11" spans="2:15" ht="23.25" customHeight="1" x14ac:dyDescent="0.75">
      <c r="B11" s="39"/>
      <c r="C11" s="39"/>
      <c r="D11" s="39"/>
      <c r="E11" s="41"/>
      <c r="F11" s="46"/>
      <c r="G11" s="41"/>
      <c r="H11" s="39" t="s">
        <v>13</v>
      </c>
      <c r="I11" s="43" t="s">
        <v>14</v>
      </c>
      <c r="J11" s="44"/>
      <c r="K11" s="44"/>
      <c r="L11" s="44"/>
      <c r="M11" s="45"/>
      <c r="N11" s="39"/>
      <c r="O11" s="41"/>
    </row>
    <row r="12" spans="2:15" ht="23.25" customHeight="1" x14ac:dyDescent="0.75">
      <c r="B12" s="39"/>
      <c r="C12" s="39"/>
      <c r="D12" s="39"/>
      <c r="E12" s="41"/>
      <c r="F12" s="46"/>
      <c r="G12" s="41"/>
      <c r="H12" s="39"/>
      <c r="I12" s="40" t="s">
        <v>15</v>
      </c>
      <c r="J12" s="43" t="s">
        <v>16</v>
      </c>
      <c r="K12" s="44"/>
      <c r="L12" s="44"/>
      <c r="M12" s="45"/>
      <c r="N12" s="39"/>
      <c r="O12" s="41"/>
    </row>
    <row r="13" spans="2:15" ht="70.900000000000006" customHeight="1" x14ac:dyDescent="0.75">
      <c r="B13" s="39"/>
      <c r="C13" s="39"/>
      <c r="D13" s="39"/>
      <c r="E13" s="42"/>
      <c r="F13" s="46"/>
      <c r="G13" s="42"/>
      <c r="H13" s="39"/>
      <c r="I13" s="42"/>
      <c r="J13" s="22" t="s">
        <v>17</v>
      </c>
      <c r="K13" s="23" t="s">
        <v>18</v>
      </c>
      <c r="L13" s="23" t="s">
        <v>19</v>
      </c>
      <c r="M13" s="23" t="s">
        <v>20</v>
      </c>
      <c r="N13" s="39"/>
      <c r="O13" s="42"/>
    </row>
    <row r="14" spans="2:15" ht="27.75" customHeight="1" x14ac:dyDescent="0.75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8" customFormat="1" ht="63" x14ac:dyDescent="0.75">
      <c r="B15" s="11">
        <v>1</v>
      </c>
      <c r="C15" s="12" t="s">
        <v>21</v>
      </c>
      <c r="D15" s="13" t="s">
        <v>22</v>
      </c>
      <c r="E15" s="11"/>
      <c r="F15" s="11"/>
      <c r="G15" s="14">
        <v>3187724.25</v>
      </c>
      <c r="H15" s="15">
        <f>SUM(G15*0.85)</f>
        <v>2709565.6124999998</v>
      </c>
      <c r="I15" s="14">
        <f>SUM(G15*0.15)</f>
        <v>478158.63749999995</v>
      </c>
      <c r="J15" s="16">
        <v>0</v>
      </c>
      <c r="K15" s="16">
        <v>0</v>
      </c>
      <c r="L15" s="16">
        <v>0</v>
      </c>
      <c r="M15" s="16">
        <v>0</v>
      </c>
      <c r="N15" s="17">
        <v>42580</v>
      </c>
      <c r="O15" s="13" t="s">
        <v>23</v>
      </c>
    </row>
    <row r="16" spans="2:15" s="18" customFormat="1" ht="100.9" customHeight="1" x14ac:dyDescent="0.75">
      <c r="B16" s="11">
        <v>2</v>
      </c>
      <c r="C16" s="12" t="s">
        <v>21</v>
      </c>
      <c r="D16" s="13" t="s">
        <v>24</v>
      </c>
      <c r="E16" s="11"/>
      <c r="F16" s="11"/>
      <c r="G16" s="14">
        <v>1850025.92</v>
      </c>
      <c r="H16" s="15">
        <f>SUM(G16*0.85)</f>
        <v>1572522.0319999999</v>
      </c>
      <c r="I16" s="14">
        <f>SUM(G16*0.15)</f>
        <v>277503.88799999998</v>
      </c>
      <c r="J16" s="16">
        <v>0</v>
      </c>
      <c r="K16" s="16">
        <v>0</v>
      </c>
      <c r="L16" s="16">
        <v>0</v>
      </c>
      <c r="M16" s="16">
        <v>0</v>
      </c>
      <c r="N16" s="17">
        <v>42580</v>
      </c>
      <c r="O16" s="13" t="s">
        <v>23</v>
      </c>
    </row>
    <row r="17" spans="2:15" s="18" customFormat="1" ht="82.4" customHeight="1" x14ac:dyDescent="0.75">
      <c r="B17" s="11">
        <v>3</v>
      </c>
      <c r="C17" s="12" t="s">
        <v>27</v>
      </c>
      <c r="D17" s="13" t="s">
        <v>28</v>
      </c>
      <c r="E17" s="11"/>
      <c r="F17" s="11"/>
      <c r="G17" s="14">
        <v>134400</v>
      </c>
      <c r="H17" s="15">
        <f t="shared" ref="H17:H23" si="0">SUM(G17*0.85)</f>
        <v>114240</v>
      </c>
      <c r="I17" s="14">
        <f t="shared" ref="I17:I23" si="1">SUM(G17*0.15)</f>
        <v>20160</v>
      </c>
      <c r="J17" s="16">
        <v>0</v>
      </c>
      <c r="K17" s="16">
        <v>0</v>
      </c>
      <c r="L17" s="16">
        <v>0</v>
      </c>
      <c r="M17" s="16">
        <v>0</v>
      </c>
      <c r="N17" s="17">
        <v>42671</v>
      </c>
      <c r="O17" s="13" t="s">
        <v>44</v>
      </c>
    </row>
    <row r="18" spans="2:15" ht="66.650000000000006" customHeight="1" x14ac:dyDescent="0.75">
      <c r="B18" s="11">
        <v>4</v>
      </c>
      <c r="C18" s="12" t="s">
        <v>29</v>
      </c>
      <c r="D18" s="13" t="s">
        <v>30</v>
      </c>
      <c r="E18" s="11"/>
      <c r="F18" s="11"/>
      <c r="G18" s="14">
        <v>1434074.56</v>
      </c>
      <c r="H18" s="15">
        <f t="shared" si="0"/>
        <v>1218963.3759999999</v>
      </c>
      <c r="I18" s="14">
        <f t="shared" si="1"/>
        <v>215111.18400000001</v>
      </c>
      <c r="J18" s="16">
        <v>0</v>
      </c>
      <c r="K18" s="16">
        <v>0</v>
      </c>
      <c r="L18" s="16">
        <v>0</v>
      </c>
      <c r="M18" s="16">
        <v>0</v>
      </c>
      <c r="N18" s="17">
        <v>42671</v>
      </c>
      <c r="O18" s="13" t="s">
        <v>44</v>
      </c>
    </row>
    <row r="19" spans="2:15" ht="129.65" customHeight="1" x14ac:dyDescent="0.75">
      <c r="B19" s="11">
        <v>5</v>
      </c>
      <c r="C19" s="12" t="s">
        <v>32</v>
      </c>
      <c r="D19" s="13" t="s">
        <v>33</v>
      </c>
      <c r="E19" s="11"/>
      <c r="F19" s="11"/>
      <c r="G19" s="14">
        <v>1541730</v>
      </c>
      <c r="H19" s="15">
        <f t="shared" si="0"/>
        <v>1310470.5</v>
      </c>
      <c r="I19" s="14">
        <f t="shared" si="1"/>
        <v>231259.5</v>
      </c>
      <c r="J19" s="16">
        <v>0</v>
      </c>
      <c r="K19" s="16">
        <v>0</v>
      </c>
      <c r="L19" s="16">
        <v>0</v>
      </c>
      <c r="M19" s="16">
        <v>0</v>
      </c>
      <c r="N19" s="17">
        <v>42695</v>
      </c>
      <c r="O19" s="13" t="s">
        <v>44</v>
      </c>
    </row>
    <row r="20" spans="2:15" ht="82.4" customHeight="1" x14ac:dyDescent="0.75">
      <c r="B20" s="11">
        <v>6</v>
      </c>
      <c r="C20" s="12" t="s">
        <v>34</v>
      </c>
      <c r="D20" s="13" t="s">
        <v>35</v>
      </c>
      <c r="E20" s="11"/>
      <c r="F20" s="11"/>
      <c r="G20" s="14">
        <v>2295900.25</v>
      </c>
      <c r="H20" s="15">
        <f t="shared" si="0"/>
        <v>1951515.2124999999</v>
      </c>
      <c r="I20" s="14">
        <f t="shared" si="1"/>
        <v>344385.03749999998</v>
      </c>
      <c r="J20" s="16">
        <v>0</v>
      </c>
      <c r="K20" s="16">
        <v>0</v>
      </c>
      <c r="L20" s="16">
        <v>0</v>
      </c>
      <c r="M20" s="16">
        <v>0</v>
      </c>
      <c r="N20" s="17">
        <v>42734</v>
      </c>
      <c r="O20" s="13" t="s">
        <v>38</v>
      </c>
    </row>
    <row r="21" spans="2:15" ht="63" x14ac:dyDescent="0.75">
      <c r="B21" s="11">
        <v>7</v>
      </c>
      <c r="C21" s="12" t="s">
        <v>36</v>
      </c>
      <c r="D21" s="13" t="s">
        <v>39</v>
      </c>
      <c r="E21" s="11"/>
      <c r="F21" s="11"/>
      <c r="G21" s="14">
        <v>18305036</v>
      </c>
      <c r="H21" s="15">
        <f t="shared" si="0"/>
        <v>15559280.6</v>
      </c>
      <c r="I21" s="14">
        <f t="shared" si="1"/>
        <v>2745755.4</v>
      </c>
      <c r="J21" s="16">
        <v>0</v>
      </c>
      <c r="K21" s="16">
        <v>0</v>
      </c>
      <c r="L21" s="16">
        <v>0</v>
      </c>
      <c r="M21" s="16">
        <v>0</v>
      </c>
      <c r="N21" s="17">
        <v>42676</v>
      </c>
      <c r="O21" s="13" t="s">
        <v>38</v>
      </c>
    </row>
    <row r="22" spans="2:15" ht="63" x14ac:dyDescent="0.75">
      <c r="B22" s="11">
        <v>8</v>
      </c>
      <c r="C22" s="12" t="s">
        <v>21</v>
      </c>
      <c r="D22" s="13" t="s">
        <v>40</v>
      </c>
      <c r="E22" s="11"/>
      <c r="F22" s="11"/>
      <c r="G22" s="14">
        <v>2414902.7200000002</v>
      </c>
      <c r="H22" s="15">
        <f t="shared" ref="H22" si="2">SUM(G22*0.85)</f>
        <v>2052667.3120000002</v>
      </c>
      <c r="I22" s="14">
        <f t="shared" ref="I22" si="3">SUM(G22*0.15)</f>
        <v>362235.408</v>
      </c>
      <c r="J22" s="16">
        <v>0</v>
      </c>
      <c r="K22" s="16">
        <v>0</v>
      </c>
      <c r="L22" s="16">
        <v>0</v>
      </c>
      <c r="M22" s="16">
        <v>0</v>
      </c>
      <c r="N22" s="17">
        <v>43951</v>
      </c>
      <c r="O22" s="13" t="s">
        <v>43</v>
      </c>
    </row>
    <row r="23" spans="2:15" s="18" customFormat="1" ht="47.25" x14ac:dyDescent="0.75">
      <c r="B23" s="11">
        <v>9</v>
      </c>
      <c r="C23" s="12" t="s">
        <v>41</v>
      </c>
      <c r="D23" s="13" t="s">
        <v>42</v>
      </c>
      <c r="E23" s="11"/>
      <c r="F23" s="11"/>
      <c r="G23" s="14">
        <v>692625.57</v>
      </c>
      <c r="H23" s="15">
        <f t="shared" si="0"/>
        <v>588731.7344999999</v>
      </c>
      <c r="I23" s="14">
        <f t="shared" si="1"/>
        <v>103893.83549999999</v>
      </c>
      <c r="J23" s="16">
        <v>0</v>
      </c>
      <c r="K23" s="16">
        <v>0</v>
      </c>
      <c r="L23" s="16">
        <v>0</v>
      </c>
      <c r="M23" s="16">
        <v>0</v>
      </c>
      <c r="N23" s="17">
        <v>44012</v>
      </c>
      <c r="O23" s="13" t="s">
        <v>43</v>
      </c>
    </row>
    <row r="24" spans="2:15" s="18" customFormat="1" ht="193" customHeight="1" x14ac:dyDescent="0.75">
      <c r="B24" s="11">
        <v>10</v>
      </c>
      <c r="C24" s="26" t="s">
        <v>45</v>
      </c>
      <c r="D24" s="13" t="s">
        <v>46</v>
      </c>
      <c r="E24" s="27"/>
      <c r="F24" s="28"/>
      <c r="G24" s="14">
        <v>605869.73</v>
      </c>
      <c r="H24" s="15">
        <v>514989.27</v>
      </c>
      <c r="I24" s="14">
        <v>0</v>
      </c>
      <c r="J24" s="16">
        <v>0</v>
      </c>
      <c r="K24" s="16">
        <v>0</v>
      </c>
      <c r="L24" s="16">
        <f>SUM(G24*0.15)</f>
        <v>90880.459499999997</v>
      </c>
      <c r="M24" s="16">
        <v>0</v>
      </c>
      <c r="N24" s="17">
        <v>44317</v>
      </c>
      <c r="O24" s="29" t="s">
        <v>51</v>
      </c>
    </row>
    <row r="25" spans="2:15" s="18" customFormat="1" ht="409.6" customHeight="1" x14ac:dyDescent="0.75">
      <c r="B25" s="30">
        <v>11</v>
      </c>
      <c r="C25" s="12" t="s">
        <v>47</v>
      </c>
      <c r="D25" s="31" t="s">
        <v>48</v>
      </c>
      <c r="E25" s="27"/>
      <c r="F25" s="28"/>
      <c r="G25" s="14">
        <v>1032732.14</v>
      </c>
      <c r="H25" s="15">
        <v>877822.32</v>
      </c>
      <c r="I25" s="14">
        <v>0</v>
      </c>
      <c r="J25" s="16">
        <v>0</v>
      </c>
      <c r="K25" s="16">
        <v>0</v>
      </c>
      <c r="L25" s="16">
        <v>0</v>
      </c>
      <c r="M25" s="16">
        <v>154909.82</v>
      </c>
      <c r="N25" s="32">
        <v>44317</v>
      </c>
      <c r="O25" s="33" t="s">
        <v>52</v>
      </c>
    </row>
    <row r="26" spans="2:15" s="18" customFormat="1" ht="47.25" x14ac:dyDescent="0.75">
      <c r="B26" s="30">
        <v>12</v>
      </c>
      <c r="C26" s="12" t="s">
        <v>50</v>
      </c>
      <c r="D26" s="31" t="s">
        <v>49</v>
      </c>
      <c r="E26" s="27"/>
      <c r="F26" s="28"/>
      <c r="G26" s="14">
        <v>557676</v>
      </c>
      <c r="H26" s="15">
        <v>474024</v>
      </c>
      <c r="I26" s="14">
        <v>0</v>
      </c>
      <c r="J26" s="16">
        <v>0</v>
      </c>
      <c r="K26" s="16">
        <v>0</v>
      </c>
      <c r="L26" s="16">
        <v>0</v>
      </c>
      <c r="M26" s="16">
        <v>83652</v>
      </c>
      <c r="N26" s="32">
        <v>44317</v>
      </c>
      <c r="O26" s="33" t="s">
        <v>52</v>
      </c>
    </row>
    <row r="27" spans="2:15" ht="15.75" customHeight="1" x14ac:dyDescent="0.75">
      <c r="B27" s="34" t="s">
        <v>25</v>
      </c>
      <c r="C27" s="35"/>
      <c r="D27" s="35"/>
      <c r="E27" s="35"/>
      <c r="F27" s="36"/>
      <c r="G27" s="19">
        <f>SUM(G15:G26)</f>
        <v>34052697.140000001</v>
      </c>
      <c r="H27" s="19">
        <f>SUM(H15:H26)</f>
        <v>28944791.969499994</v>
      </c>
      <c r="I27" s="19">
        <f>SUM(I15:I26)</f>
        <v>4778462.8904999997</v>
      </c>
      <c r="J27" s="19">
        <f t="shared" ref="J27:M27" si="4">SUM(J15:J24)</f>
        <v>0</v>
      </c>
      <c r="K27" s="19">
        <f t="shared" si="4"/>
        <v>0</v>
      </c>
      <c r="L27" s="19">
        <f>SUM(L15:L26)</f>
        <v>90880.459499999997</v>
      </c>
      <c r="M27" s="19">
        <f>SUM(M15:M26)</f>
        <v>238561.82</v>
      </c>
      <c r="N27" s="37"/>
      <c r="O27" s="38"/>
    </row>
    <row r="29" spans="2:15" x14ac:dyDescent="0.75">
      <c r="F29" s="3" t="s">
        <v>26</v>
      </c>
      <c r="H29" s="24"/>
      <c r="I29" s="25"/>
      <c r="J29" s="20"/>
      <c r="K29" s="20"/>
    </row>
    <row r="31" spans="2:15" x14ac:dyDescent="0.75">
      <c r="G31" s="21"/>
    </row>
  </sheetData>
  <mergeCells count="23">
    <mergeCell ref="G9:M9"/>
    <mergeCell ref="N1:O1"/>
    <mergeCell ref="B3:O3"/>
    <mergeCell ref="B4:O4"/>
    <mergeCell ref="B5:O5"/>
    <mergeCell ref="H6:M6"/>
    <mergeCell ref="B7:O7"/>
    <mergeCell ref="B27:F27"/>
    <mergeCell ref="N27:O27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2020-02-04 AM3</vt:lpstr>
      <vt:lpstr>'2020-02-04 AM3'!Print_Area</vt:lpstr>
      <vt:lpstr>'2020-02-04 AM3'!Print_Titles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Kristina Šarkienė</cp:lastModifiedBy>
  <cp:lastPrinted>2016-04-13T12:03:06Z</cp:lastPrinted>
  <dcterms:created xsi:type="dcterms:W3CDTF">2016-02-19T11:46:42Z</dcterms:created>
  <dcterms:modified xsi:type="dcterms:W3CDTF">2021-03-30T15:31:28Z</dcterms:modified>
</cp:coreProperties>
</file>