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Y:\Agenturos padaliniai\MPS\1. 2014-2020 Tyrimų ataskaitos ir kt\4. Patvirtintų tyrimų iki 2018-01-01 keitimai\FN-005\FN-005-03\Įkelimas\V2\"/>
    </mc:Choice>
  </mc:AlternateContent>
  <xr:revisionPtr revIDLastSave="0" documentId="13_ncr:1_{9CB50898-AEA1-4AF3-ABC5-0056D8594C66}" xr6:coauthVersionLast="47" xr6:coauthVersionMax="47" xr10:uidLastSave="{00000000-0000-0000-0000-000000000000}"/>
  <bookViews>
    <workbookView xWindow="-120" yWindow="-120" windowWidth="29040" windowHeight="15990" tabRatio="737" activeTab="2" xr2:uid="{00000000-000D-0000-FFFF-FFFF00000000}"/>
  </bookViews>
  <sheets>
    <sheet name="4. Darbo d. nuo 2023-01-01" sheetId="10" r:id="rId1"/>
    <sheet name="5.Kalend. d. 2023-01-01" sheetId="13" r:id="rId2"/>
    <sheet name="Pildymo pavyzdys" sheetId="14" r:id="rId3"/>
    <sheet name="Atostogų išmokų FN" sheetId="1" state="hidden" r:id="rId4"/>
    <sheet name="Papild.poilsio d. išmokų FN " sheetId="6" state="hidden" r:id="rId5"/>
  </sheets>
  <definedNames>
    <definedName name="_xlnm.Print_Area" localSheetId="0">'4. Darbo d. nuo 2023-01-01'!$A$1:$U$76</definedName>
    <definedName name="_xlnm.Print_Area" localSheetId="1">'5.Kalend. d. 2023-01-01'!$A$1:$U$76</definedName>
    <definedName name="_xlnm.Print_Area" localSheetId="2">'Pildymo pavyzdys'!$A$1:$U$78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4" l="1"/>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L59" i="14"/>
  <c r="L60" i="14"/>
  <c r="L61" i="14"/>
  <c r="L62" i="14"/>
  <c r="L63" i="14"/>
  <c r="L64" i="14"/>
  <c r="L65" i="14"/>
  <c r="L66" i="14"/>
  <c r="L67" i="14"/>
  <c r="L68" i="14"/>
  <c r="L24" i="14"/>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24" i="13"/>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M24" i="10"/>
  <c r="L24" i="10"/>
  <c r="F18" i="14"/>
  <c r="F18" i="13"/>
  <c r="F18" i="10"/>
  <c r="Q41" i="13" l="1"/>
  <c r="T44" i="13"/>
  <c r="T25" i="13"/>
  <c r="T26" i="13"/>
  <c r="T27" i="13"/>
  <c r="T28" i="13"/>
  <c r="T29" i="13"/>
  <c r="T30" i="13"/>
  <c r="T31" i="13"/>
  <c r="T32" i="13"/>
  <c r="T33" i="13"/>
  <c r="T34" i="13"/>
  <c r="T35" i="13"/>
  <c r="T36" i="13"/>
  <c r="T37" i="13"/>
  <c r="T38" i="13"/>
  <c r="T39" i="13"/>
  <c r="T40" i="13"/>
  <c r="T41" i="13"/>
  <c r="T42" i="13"/>
  <c r="T43" i="13"/>
  <c r="T45" i="13"/>
  <c r="T46" i="13"/>
  <c r="T47" i="13"/>
  <c r="T48" i="13"/>
  <c r="T49" i="13"/>
  <c r="T50" i="13"/>
  <c r="T51" i="13"/>
  <c r="T52" i="13"/>
  <c r="T53" i="13"/>
  <c r="T54" i="13"/>
  <c r="T55" i="13"/>
  <c r="T56" i="13"/>
  <c r="T57" i="13"/>
  <c r="T58" i="13"/>
  <c r="T59" i="13"/>
  <c r="T60" i="13"/>
  <c r="T61" i="13"/>
  <c r="T62" i="13"/>
  <c r="T63" i="13"/>
  <c r="T64" i="13"/>
  <c r="T65" i="13"/>
  <c r="T66" i="13"/>
  <c r="T67" i="13"/>
  <c r="T68" i="13"/>
  <c r="Q25" i="13"/>
  <c r="Q26" i="13"/>
  <c r="Q27" i="13"/>
  <c r="Q28" i="13"/>
  <c r="Q29" i="13"/>
  <c r="Q30" i="13"/>
  <c r="Q31" i="13"/>
  <c r="Q32" i="13"/>
  <c r="Q33" i="13"/>
  <c r="Q34" i="13"/>
  <c r="Q35" i="13"/>
  <c r="Q36" i="13"/>
  <c r="Q37" i="13"/>
  <c r="Q38" i="13"/>
  <c r="Q39" i="13"/>
  <c r="Q40"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T24" i="13"/>
  <c r="Q24" i="13"/>
  <c r="M24" i="13"/>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24" i="10"/>
  <c r="Q25" i="10"/>
  <c r="Q26" i="10"/>
  <c r="Q27" i="10"/>
  <c r="Q28" i="10"/>
  <c r="Q29" i="10"/>
  <c r="Q30" i="10"/>
  <c r="Q31" i="10"/>
  <c r="Q32" i="10"/>
  <c r="Q33" i="10"/>
  <c r="Q34" i="10"/>
  <c r="Q35" i="10"/>
  <c r="Q36" i="10"/>
  <c r="Q37" i="10"/>
  <c r="Q38" i="10"/>
  <c r="Q39" i="10"/>
  <c r="Q40" i="10"/>
  <c r="Q41" i="10"/>
  <c r="Q42" i="10"/>
  <c r="Q43" i="10"/>
  <c r="Q44" i="10"/>
  <c r="Q45" i="10"/>
  <c r="Q46" i="10"/>
  <c r="Q47" i="10"/>
  <c r="Q48" i="10"/>
  <c r="Q49" i="10"/>
  <c r="Q50" i="10"/>
  <c r="Q51" i="10"/>
  <c r="Q52" i="10"/>
  <c r="Q53" i="10"/>
  <c r="Q54" i="10"/>
  <c r="Q55" i="10"/>
  <c r="Q56" i="10"/>
  <c r="Q57" i="10"/>
  <c r="Q58" i="10"/>
  <c r="Q59" i="10"/>
  <c r="Q60" i="10"/>
  <c r="Q61" i="10"/>
  <c r="Q62" i="10"/>
  <c r="Q63" i="10"/>
  <c r="Q64" i="10"/>
  <c r="Q65" i="10"/>
  <c r="Q66" i="10"/>
  <c r="Q67" i="10"/>
  <c r="Q68" i="10"/>
  <c r="Q24" i="10"/>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T25" i="14"/>
  <c r="T26" i="14"/>
  <c r="T27" i="14"/>
  <c r="T28" i="14"/>
  <c r="T29" i="14"/>
  <c r="T30" i="14"/>
  <c r="T31" i="14"/>
  <c r="T32" i="14"/>
  <c r="T33" i="14"/>
  <c r="T34" i="14"/>
  <c r="T35" i="14"/>
  <c r="T36" i="14"/>
  <c r="T37" i="14"/>
  <c r="T38" i="14"/>
  <c r="T39" i="14"/>
  <c r="T40" i="14"/>
  <c r="T41" i="14"/>
  <c r="T42" i="14"/>
  <c r="T43" i="14"/>
  <c r="T44" i="14"/>
  <c r="T45" i="14"/>
  <c r="T46" i="14"/>
  <c r="T47" i="14"/>
  <c r="T48" i="14"/>
  <c r="T49" i="14"/>
  <c r="T50" i="14"/>
  <c r="T51" i="14"/>
  <c r="T52" i="14"/>
  <c r="T53" i="14"/>
  <c r="T54" i="14"/>
  <c r="T55" i="14"/>
  <c r="T56" i="14"/>
  <c r="T57" i="14"/>
  <c r="T58" i="14"/>
  <c r="T59" i="14"/>
  <c r="T60" i="14"/>
  <c r="T61" i="14"/>
  <c r="T62" i="14"/>
  <c r="T63" i="14"/>
  <c r="T64" i="14"/>
  <c r="T65" i="14"/>
  <c r="T66" i="14"/>
  <c r="T67" i="14"/>
  <c r="T68" i="14"/>
  <c r="C8" i="6"/>
  <c r="P24" i="14"/>
  <c r="M24" i="14" l="1"/>
  <c r="M25" i="14"/>
  <c r="M28" i="14"/>
  <c r="M30" i="14"/>
  <c r="M26" i="14"/>
  <c r="M29" i="14"/>
  <c r="M27" i="14"/>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24" i="10"/>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62" i="13"/>
  <c r="S63" i="13"/>
  <c r="S64" i="13"/>
  <c r="S65" i="13"/>
  <c r="S66" i="13"/>
  <c r="S67" i="13"/>
  <c r="S68" i="13"/>
  <c r="S24" i="13"/>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53" i="14"/>
  <c r="S54" i="14"/>
  <c r="S55" i="14"/>
  <c r="S56" i="14"/>
  <c r="S57" i="14"/>
  <c r="S58" i="14"/>
  <c r="S59" i="14"/>
  <c r="S60" i="14"/>
  <c r="S61" i="14"/>
  <c r="S62" i="14"/>
  <c r="S63" i="14"/>
  <c r="S64" i="14"/>
  <c r="S65" i="14"/>
  <c r="S66" i="14"/>
  <c r="S67" i="14"/>
  <c r="S68" i="14"/>
  <c r="Q8" i="6"/>
  <c r="P8" i="6"/>
  <c r="O8" i="6"/>
  <c r="N8" i="6"/>
  <c r="M8" i="6"/>
  <c r="L8" i="6"/>
  <c r="K8" i="6"/>
  <c r="J8" i="6"/>
  <c r="I8" i="6"/>
  <c r="H8" i="6"/>
  <c r="G8" i="6"/>
  <c r="F8" i="6"/>
  <c r="E8" i="6"/>
  <c r="D8" i="6"/>
  <c r="S24" i="14" s="1"/>
  <c r="Q24" i="14" l="1"/>
  <c r="T24" i="14"/>
  <c r="K69" i="14"/>
  <c r="I69" i="14"/>
  <c r="H69" i="14"/>
  <c r="G69" i="14"/>
  <c r="F69" i="14"/>
  <c r="E69" i="14"/>
  <c r="D69" i="14"/>
  <c r="P68" i="14"/>
  <c r="P67" i="14"/>
  <c r="P66" i="14"/>
  <c r="P65" i="14"/>
  <c r="P64" i="14"/>
  <c r="P63" i="14"/>
  <c r="P62" i="14"/>
  <c r="P61" i="14"/>
  <c r="P60" i="14"/>
  <c r="P59" i="14"/>
  <c r="P58" i="14"/>
  <c r="P57" i="14"/>
  <c r="P56" i="14"/>
  <c r="P55" i="14"/>
  <c r="P54" i="14"/>
  <c r="P53" i="14"/>
  <c r="P52" i="14"/>
  <c r="P51" i="14"/>
  <c r="P50" i="14"/>
  <c r="P49" i="14"/>
  <c r="P48" i="14"/>
  <c r="P47" i="14"/>
  <c r="P46" i="14"/>
  <c r="P45" i="14"/>
  <c r="P44" i="14"/>
  <c r="P43" i="14"/>
  <c r="P42" i="14"/>
  <c r="P41" i="14"/>
  <c r="P40" i="14"/>
  <c r="P39" i="14"/>
  <c r="P38" i="14"/>
  <c r="P37" i="14"/>
  <c r="P36" i="14"/>
  <c r="P35" i="14"/>
  <c r="P34" i="14"/>
  <c r="P33" i="14"/>
  <c r="P32" i="14"/>
  <c r="P31" i="14"/>
  <c r="P30" i="14"/>
  <c r="P29" i="14"/>
  <c r="P28" i="14"/>
  <c r="P27" i="14"/>
  <c r="P26" i="14"/>
  <c r="Q26" i="14" s="1"/>
  <c r="P25" i="14"/>
  <c r="Q25" i="14" s="1"/>
  <c r="L69" i="14" l="1"/>
  <c r="M69" i="14" l="1"/>
  <c r="Q69" i="14"/>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24" i="13"/>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25" i="10"/>
  <c r="P26" i="10"/>
  <c r="P24" i="10"/>
  <c r="K69" i="13" l="1"/>
  <c r="I69" i="13"/>
  <c r="H69" i="13"/>
  <c r="G69" i="13"/>
  <c r="F69" i="13"/>
  <c r="E69" i="13"/>
  <c r="D69" i="13"/>
  <c r="M68" i="13"/>
  <c r="M67" i="13"/>
  <c r="M66" i="13"/>
  <c r="M65" i="13"/>
  <c r="M64" i="13"/>
  <c r="M63" i="13"/>
  <c r="M62" i="13"/>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Q69" i="13"/>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L69" i="13" l="1"/>
  <c r="M69" i="13"/>
  <c r="T69" i="13"/>
  <c r="K69" i="10" l="1"/>
  <c r="I69" i="10"/>
  <c r="H69" i="10"/>
  <c r="G69" i="10"/>
  <c r="F69" i="10"/>
  <c r="E69" i="10"/>
  <c r="D69" i="10"/>
  <c r="M69" i="10" l="1"/>
  <c r="T69" i="10"/>
  <c r="L69" i="10"/>
  <c r="Q69" i="10"/>
  <c r="T69" i="14" l="1"/>
</calcChain>
</file>

<file path=xl/sharedStrings.xml><?xml version="1.0" encoding="utf-8"?>
<sst xmlns="http://schemas.openxmlformats.org/spreadsheetml/2006/main" count="178" uniqueCount="87">
  <si>
    <t>Darbo savaitės trukmė</t>
  </si>
  <si>
    <t>5 dienų darbo savaitė</t>
  </si>
  <si>
    <t>6 dienų darbo savaitė</t>
  </si>
  <si>
    <t>Vidutinis metinis darbo dienų skaičius</t>
  </si>
  <si>
    <t>2  priedas.  Kasmetinių atostogų išmokų fiksuotosios normos</t>
  </si>
  <si>
    <t>Fizinio veiklos įgyven-dinimo rodiklio Nr.</t>
  </si>
  <si>
    <t>Vardas, pavardė</t>
  </si>
  <si>
    <t>Pareigos</t>
  </si>
  <si>
    <t>Viso dirbta dienų/ valandų (skaičius)</t>
  </si>
  <si>
    <t>Priskaičiuotas darbo užmokestis ir susijusios sąnaudos</t>
  </si>
  <si>
    <t>Darbo savaitės trukmė darbo dienomis</t>
  </si>
  <si>
    <t>Kasmetinių atostogų kalendorinių dienų skaičius</t>
  </si>
  <si>
    <t>Pareiginis darbo užmokestis, Eur</t>
  </si>
  <si>
    <t>Priedai ir priemokos, Eur</t>
  </si>
  <si>
    <t>Mėnesinės premijos arba mėnesiui tenkanti premijų dalis, Eur</t>
  </si>
  <si>
    <t>Darbdavio mokama ligos pašalpa, Eur</t>
  </si>
  <si>
    <t>6</t>
  </si>
  <si>
    <t>Iš viso:</t>
  </si>
  <si>
    <t>Kasmetinių atostogų išmokų fiksuotosios normos apskaičiuojamos pagal formulę:</t>
  </si>
  <si>
    <t>Nustatyta kasmetinių atostogų išmokų fiksuotoji norma</t>
  </si>
  <si>
    <t>Vidutinis mėnesio darbo valandų skaičius</t>
  </si>
  <si>
    <t>Bendra (5 ir 6 d.d. savaitė)</t>
  </si>
  <si>
    <t>Papildomų poilsio dienų išmokų fiksuotosios normos nuo tinkamų finansuoti darbo užmokesčio išlaidų, kai papildomų poilsio dienų skaičius per mėnesį yra (dienomis/valandomis):</t>
  </si>
  <si>
    <t>3 priedas. Papildomų poilsio dienų išmokų fiksuotosios normos</t>
  </si>
  <si>
    <t>Projekto kodas</t>
  </si>
  <si>
    <t>Deklaruojamos kasmetinių atostogų sąnaudos (įskaitant darbdavio mokesčius), Eur</t>
  </si>
  <si>
    <t>Papildomų poilsio dienų skaičius per ataskaitinį mėnesį</t>
  </si>
  <si>
    <t>Deklaruojamos papildomų poilsio dienų sąnaudos (įskaitant darbdavio mokesčius), Eur</t>
  </si>
  <si>
    <t>PAŽYMA DĖL DARBO UŽMOKESČIO PRISKAITYMO, IŠMOKĖJIMO IR PRISKYRIMO PROJEKTUI, TAIKANT KASMETINIŲ ATOSTOGŲ IR PAPILDOMO POILSIO DIENŲ IŠMOKŲ FIKSUOTĄSIAS NORMAS</t>
  </si>
  <si>
    <t>Nustatyta papildomų poilsio dienų išmokų fiksuotoji norma</t>
  </si>
  <si>
    <t>KASMETINIŲ ATOSTOGŲ IŠMOKŲ FIKSUOTŲJŲ NORMŲ NUSTATYMO TYRIMO ATASKAITOS</t>
  </si>
  <si>
    <t xml:space="preserve"> </t>
  </si>
  <si>
    <t>Projekto vykdytojo/partnerio pavadinimas</t>
  </si>
  <si>
    <t>(pareigos)</t>
  </si>
  <si>
    <t>(parašas)</t>
  </si>
  <si>
    <t>(vardas, pavardė)</t>
  </si>
  <si>
    <t>Už</t>
  </si>
  <si>
    <t>m.</t>
  </si>
  <si>
    <t>mėn.</t>
  </si>
  <si>
    <r>
      <t xml:space="preserve">1. BENDROJI DALIS  </t>
    </r>
    <r>
      <rPr>
        <sz val="10"/>
        <rFont val="Times New Roman"/>
        <family val="1"/>
        <charset val="186"/>
      </rPr>
      <t xml:space="preserve">               </t>
    </r>
  </si>
  <si>
    <r>
      <t>2. INFORMACIJA APIE PRISKAITYTĄ IR IŠMOKĖTĄ DARBO UŽMOKESTĮ</t>
    </r>
    <r>
      <rPr>
        <sz val="10"/>
        <rFont val="Times New Roman"/>
        <family val="1"/>
        <charset val="186"/>
      </rPr>
      <t xml:space="preserve">              </t>
    </r>
  </si>
  <si>
    <t>Prašomų pripažinti tinkamomis finansuoti išlaidų suma, Eur</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</si>
  <si>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darbu vykdant Projekto veiklas;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darbuotojų darbo užmokesčio išlaidos nebuvo finansuotos (apmokėtos) iš 2014-2020 ES fondų investicijų veiksmų programos, kitų ES finansinės paramos priemonių ar kitos tarptautinės paramos lėšų.</t>
  </si>
  <si>
    <r>
      <t>3. DEKLARACIJA</t>
    </r>
    <r>
      <rPr>
        <sz val="10"/>
        <rFont val="Times New Roman"/>
        <family val="1"/>
        <charset val="186"/>
      </rPr>
      <t xml:space="preserve">              </t>
    </r>
  </si>
  <si>
    <t>Nr.</t>
  </si>
  <si>
    <t>Projektui priskirtinų dienų/ valandų (skaičius)</t>
  </si>
  <si>
    <r>
      <t xml:space="preserve">Kasmetinių atostogų išmokų fiksuotosios normos nuo tinkamų finansuoti darbo užmokesčio išlaidų, kai kasmetinių atostogų </t>
    </r>
    <r>
      <rPr>
        <b/>
        <sz val="9"/>
        <color theme="1"/>
        <rFont val="Calibri"/>
        <family val="2"/>
        <charset val="186"/>
      </rPr>
      <t>darbo</t>
    </r>
    <r>
      <rPr>
        <sz val="9"/>
        <color theme="1"/>
        <rFont val="Calibri"/>
        <family val="2"/>
        <charset val="186"/>
      </rPr>
      <t xml:space="preserve"> dienų skaičius yra:</t>
    </r>
  </si>
  <si>
    <t>Kasmetinių atostogų išmokų fiksuotoji norma = kasmetinių atostogų darbo dienų skaičius  / (vidutinis metinis darbo dienų skaičius - kasmetinių atostogų darbo dienų skaičius ) x 100</t>
  </si>
  <si>
    <r>
      <t xml:space="preserve">Kasmetinių atostogų išmokų fiksuotosios normos nuo tinkamų finansuoti darbo užmokesčio išlaidų, kai kasmetinių atostogų </t>
    </r>
    <r>
      <rPr>
        <b/>
        <sz val="9"/>
        <color theme="1"/>
        <rFont val="Calibri"/>
        <family val="2"/>
        <charset val="186"/>
      </rPr>
      <t>kalendorinių</t>
    </r>
    <r>
      <rPr>
        <sz val="9"/>
        <color theme="1"/>
        <rFont val="Calibri"/>
        <family val="2"/>
        <charset val="186"/>
      </rPr>
      <t xml:space="preserve"> dienų skaičius yra:</t>
    </r>
  </si>
  <si>
    <t>Kasmetinių atostogų išmokų fiksuotoji norma, esant 5 d.d. savaitei = kasmetinių atostogų kalendorinių dienų skaičius x 5 / 7  / (vidutinis metinis darbo dienų skaičius - kasmetinių atostogų kalendorinių dienų skaičius x 5 / 7 ) x 100</t>
  </si>
  <si>
    <t>Kasmetinių atostogų išmokų fiksuotoji norma, esant 6 d.d. savaitei = kasmetinių atostogų kalendorinių dienų skaičius x 6 / 7  / (vidutinis metinis darbo dienų skaičius - kasmetinių atostogų kalendorinių dienų skaičius x 6 / 7 ) x 100</t>
  </si>
  <si>
    <r>
      <t xml:space="preserve">(kai atostogos suteikiamos </t>
    </r>
    <r>
      <rPr>
        <b/>
        <u/>
        <sz val="12"/>
        <rFont val="Times New Roman"/>
        <family val="1"/>
        <charset val="186"/>
      </rPr>
      <t>darbo dienomis</t>
    </r>
    <r>
      <rPr>
        <b/>
        <sz val="12"/>
        <rFont val="Times New Roman"/>
        <family val="1"/>
        <charset val="186"/>
      </rPr>
      <t>)</t>
    </r>
  </si>
  <si>
    <r>
      <t xml:space="preserve">(kai atostogos suteikiamos </t>
    </r>
    <r>
      <rPr>
        <b/>
        <u/>
        <sz val="12"/>
        <rFont val="Times New Roman"/>
        <family val="1"/>
        <charset val="186"/>
      </rPr>
      <t>kalendorinėmis dienomis</t>
    </r>
    <r>
      <rPr>
        <b/>
        <sz val="12"/>
        <rFont val="Times New Roman"/>
        <family val="1"/>
        <charset val="186"/>
      </rPr>
      <t>)</t>
    </r>
  </si>
  <si>
    <t>Darbdavio įmokų tarifas*</t>
  </si>
  <si>
    <t>Kasmetinių atostogų darbo dienų skaičius</t>
  </si>
  <si>
    <t>Darbdavio įmokos tarifas*</t>
  </si>
  <si>
    <t>Darbo užmokesčio sąnaudos su darbdavio  įmokomis, Eur</t>
  </si>
  <si>
    <t>1.1.1.</t>
  </si>
  <si>
    <t>Vardenis Pavardenis 1</t>
  </si>
  <si>
    <t>Specialistas 1</t>
  </si>
  <si>
    <t>Vardenis Pavardenis 2</t>
  </si>
  <si>
    <t>Specialistas 2</t>
  </si>
  <si>
    <t>Vardenis Pavardenis 3</t>
  </si>
  <si>
    <t>Specialistas 3</t>
  </si>
  <si>
    <t>1.1.2.</t>
  </si>
  <si>
    <t>Vardenis Pavardenis 4</t>
  </si>
  <si>
    <t>Specialistas 4</t>
  </si>
  <si>
    <t>Vardenis Pavardenis 5</t>
  </si>
  <si>
    <t>Specialistas 5</t>
  </si>
  <si>
    <t>Vardenis Pavardenis 6</t>
  </si>
  <si>
    <t>Specialistas 6</t>
  </si>
  <si>
    <t>2.1.1.</t>
  </si>
  <si>
    <t>Vardenis Pavardenis 7</t>
  </si>
  <si>
    <t>Specialistas 7</t>
  </si>
  <si>
    <t>Darbdavio įmokų tarifas</t>
  </si>
  <si>
    <t>2.1. Kasmetinių atostogų išmokų fiksuotosios normos, taikomos nuo 2017 m. liepos 1 d. darbuotojams, kuriems kasmetinės atostogos skaičiuojamos darbo dienomis</t>
  </si>
  <si>
    <t>2.2. Kasmetinių atostogų išmokų fiksuotosios normos, taikomos nuo 2017 m. liepos 1 d. darbuotojams, kuriems kasmetinės atostogos skaičiuojamos kalendorinėmis dienomis</t>
  </si>
  <si>
    <t>Komentaras</t>
  </si>
  <si>
    <t>Darbo užmokestis už viršvalandinį darbą, darbą poilsio ir švenčių dienomis, darbą naktį,  Eur *</t>
  </si>
  <si>
    <t>* Nepildoma, kai darbuotojo prašymu pagal LR DK 144 straipsnį dirbtas laikas pridedamas prie kasmetinių atostogų ir pažymima komentaro stulpelyje, kad laikas pridėtas prie kasmetinių atostogų.</t>
  </si>
  <si>
    <t>Darbo užmokestis už viršvalandinį darbą, darbą poilsio ir švenčių dienomis, darbą naktį,  Eur **</t>
  </si>
  <si>
    <t>** Nepildoma, kai darbuotojo prašymu pagal LR DK 144 straipsnį dirbtas laikas pridedamas prie kasmetinių atostogų ir pažymima komentaro stulpelyje, kad laikas pridėtas prie kasmetinių atostogų.</t>
  </si>
  <si>
    <t>* Taikoma politinėms partijoms, profesinėms sąjungas, religinėms bendruomenėms ir bendrijoms.</t>
  </si>
  <si>
    <t>Biudžetinė Terminuota</t>
  </si>
  <si>
    <t>Biudžetinė Neterminuota</t>
  </si>
  <si>
    <t>Darbo užmokestis už papildomą poilsio laiką, kuris suteiktas pagal LR DK 112 str. 5 d., Eur</t>
  </si>
  <si>
    <t>13=12*5/4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</si>
</sst>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9"/>
      <color theme="1"/>
      <name val="Calibri"/>
      <family val="2"/>
      <charset val="186"/>
    </font>
    <font>
      <b/>
      <sz val="9"/>
      <color theme="1"/>
      <name val="Calibri"/>
      <family val="2"/>
      <charset val="186"/>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sz val="10"/>
      <name val="Times New Roman"/>
      <family val="1"/>
      <charset val="186"/>
    </font>
    <font>
      <b/>
      <sz val="10"/>
      <name val="Times New Roman"/>
      <family val="1"/>
      <charset val="186"/>
    </font>
    <font>
      <b/>
      <sz val="9"/>
      <name val="Times New Roman"/>
      <family val="1"/>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sz val="12"/>
      <color rgb="FF333333"/>
      <name val="Times New Roman"/>
      <family val="1"/>
      <charset val="186"/>
    </font>
    <font>
      <sz val="12"/>
      <color indexed="8"/>
      <name val="Times New Roman"/>
      <family val="1"/>
      <charset val="186"/>
    </font>
    <font>
      <b/>
      <sz val="9"/>
      <color rgb="FFFF0000"/>
      <name val="Calibri"/>
      <family val="2"/>
      <charset val="186"/>
    </font>
    <font>
      <sz val="9"/>
      <color theme="1"/>
      <name val="Calibri"/>
      <family val="2"/>
      <charset val="186"/>
    </font>
    <font>
      <b/>
      <sz val="10"/>
      <color indexed="8"/>
      <name val="Times New Roman"/>
      <family val="1"/>
      <charset val="186"/>
    </font>
    <font>
      <b/>
      <u/>
      <sz val="12"/>
      <name val="Times New Roman"/>
      <family val="1"/>
      <charset val="186"/>
    </font>
    <font>
      <b/>
      <sz val="10"/>
      <color rgb="FFFF0000"/>
      <name val="Times New Roman"/>
      <family val="1"/>
      <charset val="186"/>
    </font>
    <font>
      <sz val="10"/>
      <color rgb="FFFF0000"/>
      <name val="Times New Roman"/>
      <family val="1"/>
      <charset val="186"/>
    </font>
  </fonts>
  <fills count="27">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6">
    <xf numFmtId="0" fontId="0" fillId="0" borderId="0"/>
    <xf numFmtId="0" fontId="2"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9" applyNumberFormat="0" applyAlignment="0" applyProtection="0"/>
    <xf numFmtId="0" fontId="13" fillId="23" borderId="10" applyNumberFormat="0" applyAlignment="0" applyProtection="0"/>
    <xf numFmtId="0" fontId="14" fillId="9" borderId="9" applyNumberFormat="0" applyAlignment="0" applyProtection="0"/>
    <xf numFmtId="0" fontId="15" fillId="0" borderId="11" applyNumberFormat="0" applyFill="0" applyAlignment="0" applyProtection="0"/>
    <xf numFmtId="0" fontId="16" fillId="24" borderId="0" applyNumberFormat="0" applyBorder="0" applyAlignment="0" applyProtection="0"/>
    <xf numFmtId="0" fontId="2" fillId="25" borderId="12" applyNumberFormat="0" applyFont="0" applyAlignment="0" applyProtection="0"/>
    <xf numFmtId="9" fontId="20" fillId="0" borderId="0" applyFont="0" applyFill="0" applyBorder="0" applyAlignment="0" applyProtection="0"/>
    <xf numFmtId="0" fontId="2" fillId="0" borderId="0"/>
    <xf numFmtId="9" fontId="2" fillId="0" borderId="0" applyFont="0" applyFill="0" applyBorder="0" applyAlignment="0" applyProtection="0"/>
  </cellStyleXfs>
  <cellXfs count="105">
    <xf numFmtId="0" fontId="0" fillId="0" borderId="0" xfId="0"/>
    <xf numFmtId="0" fontId="0" fillId="0" borderId="1" xfId="0" applyBorder="1" applyAlignment="1">
      <alignment horizontal="center"/>
    </xf>
    <xf numFmtId="0" fontId="1" fillId="0" borderId="0" xfId="0" applyFont="1"/>
    <xf numFmtId="0" fontId="6" fillId="0" borderId="1" xfId="1" applyFont="1" applyBorder="1" applyAlignment="1">
      <alignment vertical="center"/>
    </xf>
    <xf numFmtId="4" fontId="6" fillId="0" borderId="1" xfId="1" applyNumberFormat="1" applyFont="1" applyBorder="1" applyAlignment="1">
      <alignment horizontal="center" vertical="center"/>
    </xf>
    <xf numFmtId="0" fontId="8" fillId="0" borderId="0" xfId="1" applyFont="1" applyAlignment="1">
      <alignment horizontal="center"/>
    </xf>
    <xf numFmtId="0" fontId="8" fillId="0" borderId="0" xfId="1" applyFont="1"/>
    <xf numFmtId="2" fontId="8" fillId="0" borderId="0" xfId="1" applyNumberFormat="1" applyFont="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5" fillId="0" borderId="0" xfId="1" applyFont="1" applyAlignment="1">
      <alignment vertical="top" wrapText="1"/>
    </xf>
    <xf numFmtId="0" fontId="6" fillId="0" borderId="0" xfId="1" applyFont="1"/>
    <xf numFmtId="2" fontId="6" fillId="0" borderId="1" xfId="0" applyNumberFormat="1" applyFont="1" applyBorder="1" applyAlignment="1">
      <alignment horizontal="center" vertical="center"/>
    </xf>
    <xf numFmtId="0" fontId="0" fillId="0" borderId="0" xfId="0" applyAlignment="1">
      <alignment horizontal="center"/>
    </xf>
    <xf numFmtId="0" fontId="7" fillId="26" borderId="1" xfId="1" applyFont="1" applyFill="1" applyBorder="1" applyAlignment="1">
      <alignment horizontal="center" vertical="center"/>
    </xf>
    <xf numFmtId="0" fontId="3" fillId="0" borderId="0" xfId="1" applyFont="1"/>
    <xf numFmtId="0" fontId="6" fillId="0" borderId="8" xfId="1" applyFont="1" applyBorder="1"/>
    <xf numFmtId="0" fontId="6" fillId="0" borderId="0" xfId="1" applyFont="1" applyAlignment="1">
      <alignment wrapText="1"/>
    </xf>
    <xf numFmtId="0" fontId="6" fillId="0" borderId="0" xfId="0" applyFont="1"/>
    <xf numFmtId="0" fontId="17" fillId="0" borderId="0" xfId="0" applyFont="1"/>
    <xf numFmtId="0" fontId="18" fillId="0" borderId="0" xfId="0" applyFont="1"/>
    <xf numFmtId="0" fontId="4" fillId="0" borderId="0" xfId="1" applyFont="1"/>
    <xf numFmtId="0" fontId="4" fillId="0" borderId="0" xfId="1" applyFont="1" applyAlignment="1">
      <alignment horizontal="right"/>
    </xf>
    <xf numFmtId="0" fontId="4" fillId="0" borderId="8" xfId="1" applyFont="1" applyBorder="1"/>
    <xf numFmtId="49" fontId="7" fillId="26" borderId="1" xfId="1" applyNumberFormat="1" applyFont="1" applyFill="1" applyBorder="1" applyAlignment="1">
      <alignment horizontal="center" vertical="center" wrapText="1"/>
    </xf>
    <xf numFmtId="4" fontId="7" fillId="26" borderId="1" xfId="1" applyNumberFormat="1" applyFont="1" applyFill="1" applyBorder="1" applyAlignment="1">
      <alignment horizontal="center" vertical="center"/>
    </xf>
    <xf numFmtId="3" fontId="6" fillId="0" borderId="1" xfId="1" applyNumberFormat="1" applyFont="1" applyBorder="1" applyAlignment="1">
      <alignment horizontal="center" vertical="center"/>
    </xf>
    <xf numFmtId="10" fontId="6" fillId="0" borderId="1" xfId="1" applyNumberFormat="1" applyFont="1" applyBorder="1" applyAlignment="1">
      <alignment horizontal="center" vertical="center"/>
    </xf>
    <xf numFmtId="4" fontId="7" fillId="26" borderId="1" xfId="1" applyNumberFormat="1" applyFont="1" applyFill="1" applyBorder="1" applyAlignment="1">
      <alignment horizontal="center"/>
    </xf>
    <xf numFmtId="0" fontId="4" fillId="0" borderId="0" xfId="1" applyFont="1" applyAlignment="1">
      <alignment horizontal="center"/>
    </xf>
    <xf numFmtId="0" fontId="7" fillId="0" borderId="0" xfId="1" applyFont="1" applyAlignment="1">
      <alignment horizontal="left"/>
    </xf>
    <xf numFmtId="0" fontId="6" fillId="0" borderId="0" xfId="1" applyFont="1" applyAlignment="1">
      <alignment horizontal="center" vertical="center" wrapText="1"/>
    </xf>
    <xf numFmtId="0" fontId="6" fillId="0" borderId="0" xfId="1" applyFont="1" applyAlignment="1">
      <alignment horizontal="center" vertical="top" wrapText="1"/>
    </xf>
    <xf numFmtId="10" fontId="6" fillId="0" borderId="1" xfId="1" applyNumberFormat="1" applyFont="1" applyBorder="1" applyAlignment="1">
      <alignment horizontal="center"/>
    </xf>
    <xf numFmtId="10" fontId="6" fillId="0" borderId="0" xfId="1" applyNumberFormat="1" applyFont="1" applyAlignment="1">
      <alignment horizontal="center"/>
    </xf>
    <xf numFmtId="49" fontId="6" fillId="0" borderId="1" xfId="1" applyNumberFormat="1" applyFont="1" applyBorder="1" applyAlignment="1">
      <alignment horizontal="center" vertical="center"/>
    </xf>
    <xf numFmtId="0" fontId="7" fillId="0" borderId="0" xfId="1" applyFont="1" applyAlignment="1">
      <alignment horizontal="center"/>
    </xf>
    <xf numFmtId="0" fontId="7" fillId="0" borderId="0" xfId="1" applyFont="1"/>
    <xf numFmtId="2" fontId="7" fillId="0" borderId="0" xfId="1" applyNumberFormat="1" applyFont="1" applyAlignment="1">
      <alignment horizontal="center"/>
    </xf>
    <xf numFmtId="0" fontId="19" fillId="0" borderId="0" xfId="0" applyFont="1"/>
    <xf numFmtId="10" fontId="6" fillId="0" borderId="0" xfId="33" applyNumberFormat="1" applyFont="1"/>
    <xf numFmtId="0" fontId="3" fillId="0" borderId="0" xfId="1" applyFont="1" applyAlignment="1">
      <alignment horizontal="right"/>
    </xf>
    <xf numFmtId="0" fontId="3" fillId="0" borderId="8" xfId="1" applyFont="1" applyBorder="1"/>
    <xf numFmtId="0" fontId="21" fillId="0" borderId="8" xfId="0" applyFont="1" applyBorder="1" applyAlignment="1">
      <alignment horizontal="center" vertical="center"/>
    </xf>
    <xf numFmtId="0" fontId="3" fillId="0" borderId="0" xfId="1" applyFont="1" applyAlignment="1">
      <alignment horizontal="center"/>
    </xf>
    <xf numFmtId="0" fontId="7" fillId="26" borderId="1" xfId="1" applyFont="1" applyFill="1"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6" fillId="0" borderId="1" xfId="1" applyFont="1" applyBorder="1"/>
    <xf numFmtId="10" fontId="6" fillId="0" borderId="1" xfId="33" applyNumberFormat="1" applyFont="1" applyBorder="1" applyAlignment="1">
      <alignment horizontal="center" vertical="center"/>
    </xf>
    <xf numFmtId="0" fontId="5" fillId="0" borderId="0" xfId="1" applyFont="1" applyAlignment="1">
      <alignment vertical="top"/>
    </xf>
    <xf numFmtId="0" fontId="24" fillId="0" borderId="1" xfId="1" applyFont="1" applyBorder="1" applyAlignment="1">
      <alignment vertical="center"/>
    </xf>
    <xf numFmtId="4" fontId="24" fillId="0" borderId="1" xfId="1" applyNumberFormat="1" applyFont="1" applyBorder="1" applyAlignment="1">
      <alignment horizontal="center" vertical="center"/>
    </xf>
    <xf numFmtId="4" fontId="23" fillId="26" borderId="1" xfId="1" applyNumberFormat="1" applyFont="1" applyFill="1" applyBorder="1" applyAlignment="1">
      <alignment horizontal="center" vertical="center"/>
    </xf>
    <xf numFmtId="0" fontId="5" fillId="0" borderId="0" xfId="1" applyFont="1" applyAlignment="1">
      <alignment horizontal="left" vertical="top" wrapText="1"/>
    </xf>
    <xf numFmtId="0" fontId="7" fillId="3" borderId="1" xfId="1" applyFont="1" applyFill="1" applyBorder="1" applyAlignment="1">
      <alignment horizontal="right"/>
    </xf>
    <xf numFmtId="0" fontId="7" fillId="0" borderId="0" xfId="1" applyFont="1" applyAlignment="1">
      <alignment horizontal="left"/>
    </xf>
    <xf numFmtId="0" fontId="6" fillId="0" borderId="0" xfId="1" applyFont="1" applyAlignment="1">
      <alignment horizontal="left" wrapText="1"/>
    </xf>
    <xf numFmtId="0" fontId="6" fillId="0" borderId="13" xfId="1" applyFont="1" applyBorder="1" applyAlignment="1">
      <alignment horizontal="center"/>
    </xf>
    <xf numFmtId="0" fontId="7" fillId="26" borderId="2" xfId="1" applyFont="1" applyFill="1" applyBorder="1" applyAlignment="1">
      <alignment horizontal="center"/>
    </xf>
    <xf numFmtId="0" fontId="7" fillId="26" borderId="3" xfId="1" applyFont="1" applyFill="1" applyBorder="1" applyAlignment="1">
      <alignment horizontal="center"/>
    </xf>
    <xf numFmtId="0" fontId="7" fillId="26" borderId="4" xfId="1" applyFont="1" applyFill="1" applyBorder="1" applyAlignment="1">
      <alignment horizontal="center"/>
    </xf>
    <xf numFmtId="0" fontId="7" fillId="26" borderId="1" xfId="1" applyFont="1" applyFill="1" applyBorder="1" applyAlignment="1">
      <alignment horizontal="center" vertical="center" wrapText="1"/>
    </xf>
    <xf numFmtId="0" fontId="7" fillId="26" borderId="5" xfId="1" applyFont="1" applyFill="1" applyBorder="1" applyAlignment="1">
      <alignment horizontal="center" vertical="center" wrapText="1"/>
    </xf>
    <xf numFmtId="0" fontId="7" fillId="26" borderId="7" xfId="1" applyFont="1" applyFill="1" applyBorder="1" applyAlignment="1">
      <alignment horizontal="center" vertical="center" wrapText="1"/>
    </xf>
    <xf numFmtId="0" fontId="7" fillId="26" borderId="6" xfId="1" applyFont="1" applyFill="1" applyBorder="1" applyAlignment="1">
      <alignment horizontal="center" vertical="center" wrapText="1"/>
    </xf>
    <xf numFmtId="0" fontId="23" fillId="26" borderId="5" xfId="1" applyFont="1" applyFill="1" applyBorder="1" applyAlignment="1">
      <alignment horizontal="center" vertical="center" wrapText="1"/>
    </xf>
    <xf numFmtId="0" fontId="23" fillId="26" borderId="6" xfId="1" applyFont="1" applyFill="1" applyBorder="1" applyAlignment="1">
      <alignment horizontal="center" vertical="center" wrapText="1"/>
    </xf>
    <xf numFmtId="0" fontId="4" fillId="0" borderId="0" xfId="1" applyFont="1" applyAlignment="1">
      <alignment horizontal="center"/>
    </xf>
    <xf numFmtId="0" fontId="7" fillId="26" borderId="1" xfId="1" applyFont="1" applyFill="1" applyBorder="1" applyAlignment="1">
      <alignment horizontal="left" vertical="top" wrapText="1"/>
    </xf>
    <xf numFmtId="0" fontId="7" fillId="0" borderId="1" xfId="1" applyFont="1" applyBorder="1" applyAlignment="1">
      <alignment horizontal="left" vertical="top" wrapText="1"/>
    </xf>
    <xf numFmtId="0" fontId="6" fillId="0" borderId="1" xfId="1" applyFont="1" applyBorder="1" applyAlignment="1">
      <alignment horizontal="center"/>
    </xf>
    <xf numFmtId="0" fontId="6" fillId="0" borderId="2" xfId="1" applyFont="1" applyBorder="1" applyAlignment="1">
      <alignment horizontal="center"/>
    </xf>
    <xf numFmtId="0" fontId="6" fillId="0" borderId="4" xfId="1" applyFont="1" applyBorder="1" applyAlignment="1">
      <alignment horizontal="center"/>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7" fillId="0" borderId="4" xfId="1" applyFont="1" applyBorder="1" applyAlignment="1">
      <alignment horizontal="center" vertical="top" wrapText="1"/>
    </xf>
    <xf numFmtId="0" fontId="0" fillId="0" borderId="2" xfId="0" applyBorder="1" applyAlignment="1">
      <alignment horizontal="center"/>
    </xf>
    <xf numFmtId="0" fontId="0" fillId="0" borderId="4" xfId="0"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4" xfId="0" applyFill="1" applyBorder="1" applyAlignment="1">
      <alignment horizontal="center" wrapText="1"/>
    </xf>
  </cellXfs>
  <cellStyles count="36">
    <cellStyle name="20% - Accent1" xfId="2" xr:uid="{00000000-0005-0000-0000-000000000000}"/>
    <cellStyle name="20% - Accent2" xfId="3" xr:uid="{00000000-0005-0000-0000-000001000000}"/>
    <cellStyle name="20% - Accent3" xfId="4" xr:uid="{00000000-0005-0000-0000-000002000000}"/>
    <cellStyle name="20% - Accent4" xfId="5" xr:uid="{00000000-0005-0000-0000-000003000000}"/>
    <cellStyle name="20% - Accent5" xfId="6" xr:uid="{00000000-0005-0000-0000-000004000000}"/>
    <cellStyle name="20% - Accent6" xfId="7" xr:uid="{00000000-0005-0000-0000-000005000000}"/>
    <cellStyle name="40% - Accent1" xfId="8" xr:uid="{00000000-0005-0000-0000-000006000000}"/>
    <cellStyle name="40% - Accent2" xfId="9" xr:uid="{00000000-0005-0000-0000-000007000000}"/>
    <cellStyle name="40% - Accent3" xfId="10" xr:uid="{00000000-0005-0000-0000-000008000000}"/>
    <cellStyle name="40% - Accent4" xfId="11" xr:uid="{00000000-0005-0000-0000-000009000000}"/>
    <cellStyle name="40% - Accent5" xfId="12" xr:uid="{00000000-0005-0000-0000-00000A000000}"/>
    <cellStyle name="40% - Accent6" xfId="13" xr:uid="{00000000-0005-0000-0000-00000B000000}"/>
    <cellStyle name="60% - Accent1" xfId="14" xr:uid="{00000000-0005-0000-0000-00000C000000}"/>
    <cellStyle name="60% - Accent2" xfId="15" xr:uid="{00000000-0005-0000-0000-00000D000000}"/>
    <cellStyle name="60% - Accent3" xfId="16" xr:uid="{00000000-0005-0000-0000-00000E000000}"/>
    <cellStyle name="60% - Accent4" xfId="17" xr:uid="{00000000-0005-0000-0000-00000F000000}"/>
    <cellStyle name="60% - Accent5" xfId="18" xr:uid="{00000000-0005-0000-0000-000010000000}"/>
    <cellStyle name="60% - Accent6" xfId="19" xr:uid="{00000000-0005-0000-0000-000011000000}"/>
    <cellStyle name="Accent1" xfId="20" xr:uid="{00000000-0005-0000-0000-000012000000}"/>
    <cellStyle name="Accent2" xfId="21" xr:uid="{00000000-0005-0000-0000-000013000000}"/>
    <cellStyle name="Accent3" xfId="22" xr:uid="{00000000-0005-0000-0000-000014000000}"/>
    <cellStyle name="Accent4" xfId="23" xr:uid="{00000000-0005-0000-0000-000015000000}"/>
    <cellStyle name="Accent5" xfId="24" xr:uid="{00000000-0005-0000-0000-000016000000}"/>
    <cellStyle name="Accent6" xfId="25" xr:uid="{00000000-0005-0000-0000-000017000000}"/>
    <cellStyle name="Bad" xfId="26" xr:uid="{00000000-0005-0000-0000-000018000000}"/>
    <cellStyle name="Calculation" xfId="27" xr:uid="{00000000-0005-0000-0000-000019000000}"/>
    <cellStyle name="Check Cell" xfId="28" xr:uid="{00000000-0005-0000-0000-00001A000000}"/>
    <cellStyle name="Input" xfId="29" xr:uid="{00000000-0005-0000-0000-00001B000000}"/>
    <cellStyle name="Įprastas" xfId="0" builtinId="0"/>
    <cellStyle name="Įprastas 2" xfId="1" xr:uid="{00000000-0005-0000-0000-00001C000000}"/>
    <cellStyle name="Linked Cell" xfId="30" xr:uid="{00000000-0005-0000-0000-00001D000000}"/>
    <cellStyle name="Neutral" xfId="31" xr:uid="{00000000-0005-0000-0000-00001E000000}"/>
    <cellStyle name="Normal 2" xfId="34" xr:uid="{00000000-0005-0000-0000-000020000000}"/>
    <cellStyle name="Note" xfId="32" xr:uid="{00000000-0005-0000-0000-000021000000}"/>
    <cellStyle name="Percent 2" xfId="35" xr:uid="{00000000-0005-0000-0000-000023000000}"/>
    <cellStyle name="Procentai" xfId="3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126839</xdr:colOff>
      <xdr:row>0</xdr:row>
      <xdr:rowOff>0</xdr:rowOff>
    </xdr:from>
    <xdr:to>
      <xdr:col>9</xdr:col>
      <xdr:colOff>705872</xdr:colOff>
      <xdr:row>4</xdr:row>
      <xdr:rowOff>139080</xdr:rowOff>
    </xdr:to>
    <xdr:pic>
      <xdr:nvPicPr>
        <xdr:cNvPr id="2" name="Picture 4" descr="http://www.esinvesticijos.lt/uploads/documents/images/%C5%BEenklai/zenklas_2015%2004%2013.jpg">
          <a:extLst>
            <a:ext uri="{FF2B5EF4-FFF2-40B4-BE49-F238E27FC236}">
              <a16:creationId xmlns:a16="http://schemas.microsoft.com/office/drawing/2014/main" id="{94A720B2-5407-41DA-B90D-83D7DF41AB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6414" y="0"/>
          <a:ext cx="1656718" cy="90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126839</xdr:colOff>
      <xdr:row>0</xdr:row>
      <xdr:rowOff>0</xdr:rowOff>
    </xdr:from>
    <xdr:to>
      <xdr:col>9</xdr:col>
      <xdr:colOff>651443</xdr:colOff>
      <xdr:row>4</xdr:row>
      <xdr:rowOff>139080</xdr:rowOff>
    </xdr:to>
    <xdr:pic>
      <xdr:nvPicPr>
        <xdr:cNvPr id="2" name="Picture 4" descr="http://www.esinvesticijos.lt/uploads/documents/images/%C5%BEenklai/zenklas_2015%2004%2013.jpg">
          <a:extLst>
            <a:ext uri="{FF2B5EF4-FFF2-40B4-BE49-F238E27FC236}">
              <a16:creationId xmlns:a16="http://schemas.microsoft.com/office/drawing/2014/main" id="{6A8CFDBF-B5F0-4A05-8CEF-29724ACC0F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6414" y="0"/>
          <a:ext cx="1656718" cy="90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126839</xdr:colOff>
      <xdr:row>0</xdr:row>
      <xdr:rowOff>0</xdr:rowOff>
    </xdr:from>
    <xdr:to>
      <xdr:col>9</xdr:col>
      <xdr:colOff>746693</xdr:colOff>
      <xdr:row>4</xdr:row>
      <xdr:rowOff>139080</xdr:rowOff>
    </xdr:to>
    <xdr:pic>
      <xdr:nvPicPr>
        <xdr:cNvPr id="2" name="Picture 4" descr="http://www.esinvesticijos.lt/uploads/documents/images/%C5%BEenklai/zenklas_2015%2004%2013.jpg">
          <a:extLst>
            <a:ext uri="{FF2B5EF4-FFF2-40B4-BE49-F238E27FC236}">
              <a16:creationId xmlns:a16="http://schemas.microsoft.com/office/drawing/2014/main" id="{ED46BBBA-0EBD-4EF4-A313-5E66FDA5B5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6414" y="0"/>
          <a:ext cx="1656718" cy="90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U85"/>
  <sheetViews>
    <sheetView showGridLines="0" topLeftCell="E4" zoomScaleNormal="100" zoomScaleSheetLayoutView="75" workbookViewId="0">
      <selection activeCell="I9" sqref="I9"/>
    </sheetView>
  </sheetViews>
  <sheetFormatPr defaultRowHeight="12.75" x14ac:dyDescent="0.2"/>
  <cols>
    <col min="1" max="1" width="12.1640625" style="12" customWidth="1"/>
    <col min="2" max="2" width="30" style="12" customWidth="1"/>
    <col min="3" max="3" width="24.5" style="12" customWidth="1"/>
    <col min="4" max="4" width="17.1640625" style="12" customWidth="1"/>
    <col min="5" max="5" width="15.33203125" style="12" customWidth="1"/>
    <col min="6" max="6" width="14.83203125" style="12" customWidth="1"/>
    <col min="7" max="7" width="13.6640625" style="12" customWidth="1"/>
    <col min="8" max="8" width="16.83203125" style="12" customWidth="1"/>
    <col min="9" max="10" width="18.83203125" style="12" customWidth="1"/>
    <col min="11" max="11" width="16.83203125" style="12" customWidth="1"/>
    <col min="12" max="12" width="16.1640625" style="12" customWidth="1"/>
    <col min="13" max="13" width="19.5" style="12" customWidth="1"/>
    <col min="14" max="14" width="18.5" style="12" customWidth="1"/>
    <col min="15" max="15" width="14.33203125" style="12" customWidth="1"/>
    <col min="16" max="16" width="15.83203125" style="12" customWidth="1"/>
    <col min="17" max="17" width="17.6640625" style="12" customWidth="1"/>
    <col min="18" max="18" width="19.6640625" style="12" customWidth="1"/>
    <col min="19" max="20" width="16.83203125" style="12" customWidth="1"/>
    <col min="21" max="21" width="28" style="12" customWidth="1"/>
    <col min="22" max="252" width="9.33203125" style="12"/>
    <col min="253" max="253" width="12.1640625" style="12" customWidth="1"/>
    <col min="254" max="254" width="30" style="12" customWidth="1"/>
    <col min="255" max="255" width="24.5" style="12" customWidth="1"/>
    <col min="256" max="256" width="17.1640625" style="12" customWidth="1"/>
    <col min="257" max="257" width="15.33203125" style="12" customWidth="1"/>
    <col min="258" max="258" width="13.5" style="12" customWidth="1"/>
    <col min="259" max="260" width="12.83203125" style="12" customWidth="1"/>
    <col min="261" max="261" width="15" style="12" customWidth="1"/>
    <col min="262" max="262" width="16.83203125" style="12" customWidth="1"/>
    <col min="263" max="263" width="16.1640625" style="12" customWidth="1"/>
    <col min="264" max="264" width="15.5" style="12" customWidth="1"/>
    <col min="265" max="265" width="15.83203125" style="12" customWidth="1"/>
    <col min="266" max="266" width="19.5" style="12" customWidth="1"/>
    <col min="267" max="267" width="15.83203125" style="12" customWidth="1"/>
    <col min="268" max="268" width="14.33203125" style="12" customWidth="1"/>
    <col min="269" max="269" width="15.83203125" style="12" customWidth="1"/>
    <col min="270" max="270" width="17.6640625" style="12" customWidth="1"/>
    <col min="271" max="271" width="19.6640625" style="12" customWidth="1"/>
    <col min="272" max="272" width="14.5" style="12" customWidth="1"/>
    <col min="273" max="508" width="9.33203125" style="12"/>
    <col min="509" max="509" width="12.1640625" style="12" customWidth="1"/>
    <col min="510" max="510" width="30" style="12" customWidth="1"/>
    <col min="511" max="511" width="24.5" style="12" customWidth="1"/>
    <col min="512" max="512" width="17.1640625" style="12" customWidth="1"/>
    <col min="513" max="513" width="15.33203125" style="12" customWidth="1"/>
    <col min="514" max="514" width="13.5" style="12" customWidth="1"/>
    <col min="515" max="516" width="12.83203125" style="12" customWidth="1"/>
    <col min="517" max="517" width="15" style="12" customWidth="1"/>
    <col min="518" max="518" width="16.83203125" style="12" customWidth="1"/>
    <col min="519" max="519" width="16.1640625" style="12" customWidth="1"/>
    <col min="520" max="520" width="15.5" style="12" customWidth="1"/>
    <col min="521" max="521" width="15.83203125" style="12" customWidth="1"/>
    <col min="522" max="522" width="19.5" style="12" customWidth="1"/>
    <col min="523" max="523" width="15.83203125" style="12" customWidth="1"/>
    <col min="524" max="524" width="14.33203125" style="12" customWidth="1"/>
    <col min="525" max="525" width="15.83203125" style="12" customWidth="1"/>
    <col min="526" max="526" width="17.6640625" style="12" customWidth="1"/>
    <col min="527" max="527" width="19.6640625" style="12" customWidth="1"/>
    <col min="528" max="528" width="14.5" style="12" customWidth="1"/>
    <col min="529" max="764" width="9.33203125" style="12"/>
    <col min="765" max="765" width="12.1640625" style="12" customWidth="1"/>
    <col min="766" max="766" width="30" style="12" customWidth="1"/>
    <col min="767" max="767" width="24.5" style="12" customWidth="1"/>
    <col min="768" max="768" width="17.1640625" style="12" customWidth="1"/>
    <col min="769" max="769" width="15.33203125" style="12" customWidth="1"/>
    <col min="770" max="770" width="13.5" style="12" customWidth="1"/>
    <col min="771" max="772" width="12.83203125" style="12" customWidth="1"/>
    <col min="773" max="773" width="15" style="12" customWidth="1"/>
    <col min="774" max="774" width="16.83203125" style="12" customWidth="1"/>
    <col min="775" max="775" width="16.1640625" style="12" customWidth="1"/>
    <col min="776" max="776" width="15.5" style="12" customWidth="1"/>
    <col min="777" max="777" width="15.83203125" style="12" customWidth="1"/>
    <col min="778" max="778" width="19.5" style="12" customWidth="1"/>
    <col min="779" max="779" width="15.83203125" style="12" customWidth="1"/>
    <col min="780" max="780" width="14.33203125" style="12" customWidth="1"/>
    <col min="781" max="781" width="15.83203125" style="12" customWidth="1"/>
    <col min="782" max="782" width="17.6640625" style="12" customWidth="1"/>
    <col min="783" max="783" width="19.6640625" style="12" customWidth="1"/>
    <col min="784" max="784" width="14.5" style="12" customWidth="1"/>
    <col min="785" max="1020" width="9.33203125" style="12"/>
    <col min="1021" max="1021" width="12.1640625" style="12" customWidth="1"/>
    <col min="1022" max="1022" width="30" style="12" customWidth="1"/>
    <col min="1023" max="1023" width="24.5" style="12" customWidth="1"/>
    <col min="1024" max="1024" width="17.1640625" style="12" customWidth="1"/>
    <col min="1025" max="1025" width="15.33203125" style="12" customWidth="1"/>
    <col min="1026" max="1026" width="13.5" style="12" customWidth="1"/>
    <col min="1027" max="1028" width="12.83203125" style="12" customWidth="1"/>
    <col min="1029" max="1029" width="15" style="12" customWidth="1"/>
    <col min="1030" max="1030" width="16.83203125" style="12" customWidth="1"/>
    <col min="1031" max="1031" width="16.1640625" style="12" customWidth="1"/>
    <col min="1032" max="1032" width="15.5" style="12" customWidth="1"/>
    <col min="1033" max="1033" width="15.83203125" style="12" customWidth="1"/>
    <col min="1034" max="1034" width="19.5" style="12" customWidth="1"/>
    <col min="1035" max="1035" width="15.83203125" style="12" customWidth="1"/>
    <col min="1036" max="1036" width="14.33203125" style="12" customWidth="1"/>
    <col min="1037" max="1037" width="15.83203125" style="12" customWidth="1"/>
    <col min="1038" max="1038" width="17.6640625" style="12" customWidth="1"/>
    <col min="1039" max="1039" width="19.6640625" style="12" customWidth="1"/>
    <col min="1040" max="1040" width="14.5" style="12" customWidth="1"/>
    <col min="1041" max="1276" width="9.33203125" style="12"/>
    <col min="1277" max="1277" width="12.1640625" style="12" customWidth="1"/>
    <col min="1278" max="1278" width="30" style="12" customWidth="1"/>
    <col min="1279" max="1279" width="24.5" style="12" customWidth="1"/>
    <col min="1280" max="1280" width="17.1640625" style="12" customWidth="1"/>
    <col min="1281" max="1281" width="15.33203125" style="12" customWidth="1"/>
    <col min="1282" max="1282" width="13.5" style="12" customWidth="1"/>
    <col min="1283" max="1284" width="12.83203125" style="12" customWidth="1"/>
    <col min="1285" max="1285" width="15" style="12" customWidth="1"/>
    <col min="1286" max="1286" width="16.83203125" style="12" customWidth="1"/>
    <col min="1287" max="1287" width="16.1640625" style="12" customWidth="1"/>
    <col min="1288" max="1288" width="15.5" style="12" customWidth="1"/>
    <col min="1289" max="1289" width="15.83203125" style="12" customWidth="1"/>
    <col min="1290" max="1290" width="19.5" style="12" customWidth="1"/>
    <col min="1291" max="1291" width="15.83203125" style="12" customWidth="1"/>
    <col min="1292" max="1292" width="14.33203125" style="12" customWidth="1"/>
    <col min="1293" max="1293" width="15.83203125" style="12" customWidth="1"/>
    <col min="1294" max="1294" width="17.6640625" style="12" customWidth="1"/>
    <col min="1295" max="1295" width="19.6640625" style="12" customWidth="1"/>
    <col min="1296" max="1296" width="14.5" style="12" customWidth="1"/>
    <col min="1297" max="1532" width="9.33203125" style="12"/>
    <col min="1533" max="1533" width="12.1640625" style="12" customWidth="1"/>
    <col min="1534" max="1534" width="30" style="12" customWidth="1"/>
    <col min="1535" max="1535" width="24.5" style="12" customWidth="1"/>
    <col min="1536" max="1536" width="17.1640625" style="12" customWidth="1"/>
    <col min="1537" max="1537" width="15.33203125" style="12" customWidth="1"/>
    <col min="1538" max="1538" width="13.5" style="12" customWidth="1"/>
    <col min="1539" max="1540" width="12.83203125" style="12" customWidth="1"/>
    <col min="1541" max="1541" width="15" style="12" customWidth="1"/>
    <col min="1542" max="1542" width="16.83203125" style="12" customWidth="1"/>
    <col min="1543" max="1543" width="16.1640625" style="12" customWidth="1"/>
    <col min="1544" max="1544" width="15.5" style="12" customWidth="1"/>
    <col min="1545" max="1545" width="15.83203125" style="12" customWidth="1"/>
    <col min="1546" max="1546" width="19.5" style="12" customWidth="1"/>
    <col min="1547" max="1547" width="15.83203125" style="12" customWidth="1"/>
    <col min="1548" max="1548" width="14.33203125" style="12" customWidth="1"/>
    <col min="1549" max="1549" width="15.83203125" style="12" customWidth="1"/>
    <col min="1550" max="1550" width="17.6640625" style="12" customWidth="1"/>
    <col min="1551" max="1551" width="19.6640625" style="12" customWidth="1"/>
    <col min="1552" max="1552" width="14.5" style="12" customWidth="1"/>
    <col min="1553" max="1788" width="9.33203125" style="12"/>
    <col min="1789" max="1789" width="12.1640625" style="12" customWidth="1"/>
    <col min="1790" max="1790" width="30" style="12" customWidth="1"/>
    <col min="1791" max="1791" width="24.5" style="12" customWidth="1"/>
    <col min="1792" max="1792" width="17.1640625" style="12" customWidth="1"/>
    <col min="1793" max="1793" width="15.33203125" style="12" customWidth="1"/>
    <col min="1794" max="1794" width="13.5" style="12" customWidth="1"/>
    <col min="1795" max="1796" width="12.83203125" style="12" customWidth="1"/>
    <col min="1797" max="1797" width="15" style="12" customWidth="1"/>
    <col min="1798" max="1798" width="16.83203125" style="12" customWidth="1"/>
    <col min="1799" max="1799" width="16.1640625" style="12" customWidth="1"/>
    <col min="1800" max="1800" width="15.5" style="12" customWidth="1"/>
    <col min="1801" max="1801" width="15.83203125" style="12" customWidth="1"/>
    <col min="1802" max="1802" width="19.5" style="12" customWidth="1"/>
    <col min="1803" max="1803" width="15.83203125" style="12" customWidth="1"/>
    <col min="1804" max="1804" width="14.33203125" style="12" customWidth="1"/>
    <col min="1805" max="1805" width="15.83203125" style="12" customWidth="1"/>
    <col min="1806" max="1806" width="17.6640625" style="12" customWidth="1"/>
    <col min="1807" max="1807" width="19.6640625" style="12" customWidth="1"/>
    <col min="1808" max="1808" width="14.5" style="12" customWidth="1"/>
    <col min="1809" max="2044" width="9.33203125" style="12"/>
    <col min="2045" max="2045" width="12.1640625" style="12" customWidth="1"/>
    <col min="2046" max="2046" width="30" style="12" customWidth="1"/>
    <col min="2047" max="2047" width="24.5" style="12" customWidth="1"/>
    <col min="2048" max="2048" width="17.1640625" style="12" customWidth="1"/>
    <col min="2049" max="2049" width="15.33203125" style="12" customWidth="1"/>
    <col min="2050" max="2050" width="13.5" style="12" customWidth="1"/>
    <col min="2051" max="2052" width="12.83203125" style="12" customWidth="1"/>
    <col min="2053" max="2053" width="15" style="12" customWidth="1"/>
    <col min="2054" max="2054" width="16.83203125" style="12" customWidth="1"/>
    <col min="2055" max="2055" width="16.1640625" style="12" customWidth="1"/>
    <col min="2056" max="2056" width="15.5" style="12" customWidth="1"/>
    <col min="2057" max="2057" width="15.83203125" style="12" customWidth="1"/>
    <col min="2058" max="2058" width="19.5" style="12" customWidth="1"/>
    <col min="2059" max="2059" width="15.83203125" style="12" customWidth="1"/>
    <col min="2060" max="2060" width="14.33203125" style="12" customWidth="1"/>
    <col min="2061" max="2061" width="15.83203125" style="12" customWidth="1"/>
    <col min="2062" max="2062" width="17.6640625" style="12" customWidth="1"/>
    <col min="2063" max="2063" width="19.6640625" style="12" customWidth="1"/>
    <col min="2064" max="2064" width="14.5" style="12" customWidth="1"/>
    <col min="2065" max="2300" width="9.33203125" style="12"/>
    <col min="2301" max="2301" width="12.1640625" style="12" customWidth="1"/>
    <col min="2302" max="2302" width="30" style="12" customWidth="1"/>
    <col min="2303" max="2303" width="24.5" style="12" customWidth="1"/>
    <col min="2304" max="2304" width="17.1640625" style="12" customWidth="1"/>
    <col min="2305" max="2305" width="15.33203125" style="12" customWidth="1"/>
    <col min="2306" max="2306" width="13.5" style="12" customWidth="1"/>
    <col min="2307" max="2308" width="12.83203125" style="12" customWidth="1"/>
    <col min="2309" max="2309" width="15" style="12" customWidth="1"/>
    <col min="2310" max="2310" width="16.83203125" style="12" customWidth="1"/>
    <col min="2311" max="2311" width="16.1640625" style="12" customWidth="1"/>
    <col min="2312" max="2312" width="15.5" style="12" customWidth="1"/>
    <col min="2313" max="2313" width="15.83203125" style="12" customWidth="1"/>
    <col min="2314" max="2314" width="19.5" style="12" customWidth="1"/>
    <col min="2315" max="2315" width="15.83203125" style="12" customWidth="1"/>
    <col min="2316" max="2316" width="14.33203125" style="12" customWidth="1"/>
    <col min="2317" max="2317" width="15.83203125" style="12" customWidth="1"/>
    <col min="2318" max="2318" width="17.6640625" style="12" customWidth="1"/>
    <col min="2319" max="2319" width="19.6640625" style="12" customWidth="1"/>
    <col min="2320" max="2320" width="14.5" style="12" customWidth="1"/>
    <col min="2321" max="2556" width="9.33203125" style="12"/>
    <col min="2557" max="2557" width="12.1640625" style="12" customWidth="1"/>
    <col min="2558" max="2558" width="30" style="12" customWidth="1"/>
    <col min="2559" max="2559" width="24.5" style="12" customWidth="1"/>
    <col min="2560" max="2560" width="17.1640625" style="12" customWidth="1"/>
    <col min="2561" max="2561" width="15.33203125" style="12" customWidth="1"/>
    <col min="2562" max="2562" width="13.5" style="12" customWidth="1"/>
    <col min="2563" max="2564" width="12.83203125" style="12" customWidth="1"/>
    <col min="2565" max="2565" width="15" style="12" customWidth="1"/>
    <col min="2566" max="2566" width="16.83203125" style="12" customWidth="1"/>
    <col min="2567" max="2567" width="16.1640625" style="12" customWidth="1"/>
    <col min="2568" max="2568" width="15.5" style="12" customWidth="1"/>
    <col min="2569" max="2569" width="15.83203125" style="12" customWidth="1"/>
    <col min="2570" max="2570" width="19.5" style="12" customWidth="1"/>
    <col min="2571" max="2571" width="15.83203125" style="12" customWidth="1"/>
    <col min="2572" max="2572" width="14.33203125" style="12" customWidth="1"/>
    <col min="2573" max="2573" width="15.83203125" style="12" customWidth="1"/>
    <col min="2574" max="2574" width="17.6640625" style="12" customWidth="1"/>
    <col min="2575" max="2575" width="19.6640625" style="12" customWidth="1"/>
    <col min="2576" max="2576" width="14.5" style="12" customWidth="1"/>
    <col min="2577" max="2812" width="9.33203125" style="12"/>
    <col min="2813" max="2813" width="12.1640625" style="12" customWidth="1"/>
    <col min="2814" max="2814" width="30" style="12" customWidth="1"/>
    <col min="2815" max="2815" width="24.5" style="12" customWidth="1"/>
    <col min="2816" max="2816" width="17.1640625" style="12" customWidth="1"/>
    <col min="2817" max="2817" width="15.33203125" style="12" customWidth="1"/>
    <col min="2818" max="2818" width="13.5" style="12" customWidth="1"/>
    <col min="2819" max="2820" width="12.83203125" style="12" customWidth="1"/>
    <col min="2821" max="2821" width="15" style="12" customWidth="1"/>
    <col min="2822" max="2822" width="16.83203125" style="12" customWidth="1"/>
    <col min="2823" max="2823" width="16.1640625" style="12" customWidth="1"/>
    <col min="2824" max="2824" width="15.5" style="12" customWidth="1"/>
    <col min="2825" max="2825" width="15.83203125" style="12" customWidth="1"/>
    <col min="2826" max="2826" width="19.5" style="12" customWidth="1"/>
    <col min="2827" max="2827" width="15.83203125" style="12" customWidth="1"/>
    <col min="2828" max="2828" width="14.33203125" style="12" customWidth="1"/>
    <col min="2829" max="2829" width="15.83203125" style="12" customWidth="1"/>
    <col min="2830" max="2830" width="17.6640625" style="12" customWidth="1"/>
    <col min="2831" max="2831" width="19.6640625" style="12" customWidth="1"/>
    <col min="2832" max="2832" width="14.5" style="12" customWidth="1"/>
    <col min="2833" max="3068" width="9.33203125" style="12"/>
    <col min="3069" max="3069" width="12.1640625" style="12" customWidth="1"/>
    <col min="3070" max="3070" width="30" style="12" customWidth="1"/>
    <col min="3071" max="3071" width="24.5" style="12" customWidth="1"/>
    <col min="3072" max="3072" width="17.1640625" style="12" customWidth="1"/>
    <col min="3073" max="3073" width="15.33203125" style="12" customWidth="1"/>
    <col min="3074" max="3074" width="13.5" style="12" customWidth="1"/>
    <col min="3075" max="3076" width="12.83203125" style="12" customWidth="1"/>
    <col min="3077" max="3077" width="15" style="12" customWidth="1"/>
    <col min="3078" max="3078" width="16.83203125" style="12" customWidth="1"/>
    <col min="3079" max="3079" width="16.1640625" style="12" customWidth="1"/>
    <col min="3080" max="3080" width="15.5" style="12" customWidth="1"/>
    <col min="3081" max="3081" width="15.83203125" style="12" customWidth="1"/>
    <col min="3082" max="3082" width="19.5" style="12" customWidth="1"/>
    <col min="3083" max="3083" width="15.83203125" style="12" customWidth="1"/>
    <col min="3084" max="3084" width="14.33203125" style="12" customWidth="1"/>
    <col min="3085" max="3085" width="15.83203125" style="12" customWidth="1"/>
    <col min="3086" max="3086" width="17.6640625" style="12" customWidth="1"/>
    <col min="3087" max="3087" width="19.6640625" style="12" customWidth="1"/>
    <col min="3088" max="3088" width="14.5" style="12" customWidth="1"/>
    <col min="3089" max="3324" width="9.33203125" style="12"/>
    <col min="3325" max="3325" width="12.1640625" style="12" customWidth="1"/>
    <col min="3326" max="3326" width="30" style="12" customWidth="1"/>
    <col min="3327" max="3327" width="24.5" style="12" customWidth="1"/>
    <col min="3328" max="3328" width="17.1640625" style="12" customWidth="1"/>
    <col min="3329" max="3329" width="15.33203125" style="12" customWidth="1"/>
    <col min="3330" max="3330" width="13.5" style="12" customWidth="1"/>
    <col min="3331" max="3332" width="12.83203125" style="12" customWidth="1"/>
    <col min="3333" max="3333" width="15" style="12" customWidth="1"/>
    <col min="3334" max="3334" width="16.83203125" style="12" customWidth="1"/>
    <col min="3335" max="3335" width="16.1640625" style="12" customWidth="1"/>
    <col min="3336" max="3336" width="15.5" style="12" customWidth="1"/>
    <col min="3337" max="3337" width="15.83203125" style="12" customWidth="1"/>
    <col min="3338" max="3338" width="19.5" style="12" customWidth="1"/>
    <col min="3339" max="3339" width="15.83203125" style="12" customWidth="1"/>
    <col min="3340" max="3340" width="14.33203125" style="12" customWidth="1"/>
    <col min="3341" max="3341" width="15.83203125" style="12" customWidth="1"/>
    <col min="3342" max="3342" width="17.6640625" style="12" customWidth="1"/>
    <col min="3343" max="3343" width="19.6640625" style="12" customWidth="1"/>
    <col min="3344" max="3344" width="14.5" style="12" customWidth="1"/>
    <col min="3345" max="3580" width="9.33203125" style="12"/>
    <col min="3581" max="3581" width="12.1640625" style="12" customWidth="1"/>
    <col min="3582" max="3582" width="30" style="12" customWidth="1"/>
    <col min="3583" max="3583" width="24.5" style="12" customWidth="1"/>
    <col min="3584" max="3584" width="17.1640625" style="12" customWidth="1"/>
    <col min="3585" max="3585" width="15.33203125" style="12" customWidth="1"/>
    <col min="3586" max="3586" width="13.5" style="12" customWidth="1"/>
    <col min="3587" max="3588" width="12.83203125" style="12" customWidth="1"/>
    <col min="3589" max="3589" width="15" style="12" customWidth="1"/>
    <col min="3590" max="3590" width="16.83203125" style="12" customWidth="1"/>
    <col min="3591" max="3591" width="16.1640625" style="12" customWidth="1"/>
    <col min="3592" max="3592" width="15.5" style="12" customWidth="1"/>
    <col min="3593" max="3593" width="15.83203125" style="12" customWidth="1"/>
    <col min="3594" max="3594" width="19.5" style="12" customWidth="1"/>
    <col min="3595" max="3595" width="15.83203125" style="12" customWidth="1"/>
    <col min="3596" max="3596" width="14.33203125" style="12" customWidth="1"/>
    <col min="3597" max="3597" width="15.83203125" style="12" customWidth="1"/>
    <col min="3598" max="3598" width="17.6640625" style="12" customWidth="1"/>
    <col min="3599" max="3599" width="19.6640625" style="12" customWidth="1"/>
    <col min="3600" max="3600" width="14.5" style="12" customWidth="1"/>
    <col min="3601" max="3836" width="9.33203125" style="12"/>
    <col min="3837" max="3837" width="12.1640625" style="12" customWidth="1"/>
    <col min="3838" max="3838" width="30" style="12" customWidth="1"/>
    <col min="3839" max="3839" width="24.5" style="12" customWidth="1"/>
    <col min="3840" max="3840" width="17.1640625" style="12" customWidth="1"/>
    <col min="3841" max="3841" width="15.33203125" style="12" customWidth="1"/>
    <col min="3842" max="3842" width="13.5" style="12" customWidth="1"/>
    <col min="3843" max="3844" width="12.83203125" style="12" customWidth="1"/>
    <col min="3845" max="3845" width="15" style="12" customWidth="1"/>
    <col min="3846" max="3846" width="16.83203125" style="12" customWidth="1"/>
    <col min="3847" max="3847" width="16.1640625" style="12" customWidth="1"/>
    <col min="3848" max="3848" width="15.5" style="12" customWidth="1"/>
    <col min="3849" max="3849" width="15.83203125" style="12" customWidth="1"/>
    <col min="3850" max="3850" width="19.5" style="12" customWidth="1"/>
    <col min="3851" max="3851" width="15.83203125" style="12" customWidth="1"/>
    <col min="3852" max="3852" width="14.33203125" style="12" customWidth="1"/>
    <col min="3853" max="3853" width="15.83203125" style="12" customWidth="1"/>
    <col min="3854" max="3854" width="17.6640625" style="12" customWidth="1"/>
    <col min="3855" max="3855" width="19.6640625" style="12" customWidth="1"/>
    <col min="3856" max="3856" width="14.5" style="12" customWidth="1"/>
    <col min="3857" max="4092" width="9.33203125" style="12"/>
    <col min="4093" max="4093" width="12.1640625" style="12" customWidth="1"/>
    <col min="4094" max="4094" width="30" style="12" customWidth="1"/>
    <col min="4095" max="4095" width="24.5" style="12" customWidth="1"/>
    <col min="4096" max="4096" width="17.1640625" style="12" customWidth="1"/>
    <col min="4097" max="4097" width="15.33203125" style="12" customWidth="1"/>
    <col min="4098" max="4098" width="13.5" style="12" customWidth="1"/>
    <col min="4099" max="4100" width="12.83203125" style="12" customWidth="1"/>
    <col min="4101" max="4101" width="15" style="12" customWidth="1"/>
    <col min="4102" max="4102" width="16.83203125" style="12" customWidth="1"/>
    <col min="4103" max="4103" width="16.1640625" style="12" customWidth="1"/>
    <col min="4104" max="4104" width="15.5" style="12" customWidth="1"/>
    <col min="4105" max="4105" width="15.83203125" style="12" customWidth="1"/>
    <col min="4106" max="4106" width="19.5" style="12" customWidth="1"/>
    <col min="4107" max="4107" width="15.83203125" style="12" customWidth="1"/>
    <col min="4108" max="4108" width="14.33203125" style="12" customWidth="1"/>
    <col min="4109" max="4109" width="15.83203125" style="12" customWidth="1"/>
    <col min="4110" max="4110" width="17.6640625" style="12" customWidth="1"/>
    <col min="4111" max="4111" width="19.6640625" style="12" customWidth="1"/>
    <col min="4112" max="4112" width="14.5" style="12" customWidth="1"/>
    <col min="4113" max="4348" width="9.33203125" style="12"/>
    <col min="4349" max="4349" width="12.1640625" style="12" customWidth="1"/>
    <col min="4350" max="4350" width="30" style="12" customWidth="1"/>
    <col min="4351" max="4351" width="24.5" style="12" customWidth="1"/>
    <col min="4352" max="4352" width="17.1640625" style="12" customWidth="1"/>
    <col min="4353" max="4353" width="15.33203125" style="12" customWidth="1"/>
    <col min="4354" max="4354" width="13.5" style="12" customWidth="1"/>
    <col min="4355" max="4356" width="12.83203125" style="12" customWidth="1"/>
    <col min="4357" max="4357" width="15" style="12" customWidth="1"/>
    <col min="4358" max="4358" width="16.83203125" style="12" customWidth="1"/>
    <col min="4359" max="4359" width="16.1640625" style="12" customWidth="1"/>
    <col min="4360" max="4360" width="15.5" style="12" customWidth="1"/>
    <col min="4361" max="4361" width="15.83203125" style="12" customWidth="1"/>
    <col min="4362" max="4362" width="19.5" style="12" customWidth="1"/>
    <col min="4363" max="4363" width="15.83203125" style="12" customWidth="1"/>
    <col min="4364" max="4364" width="14.33203125" style="12" customWidth="1"/>
    <col min="4365" max="4365" width="15.83203125" style="12" customWidth="1"/>
    <col min="4366" max="4366" width="17.6640625" style="12" customWidth="1"/>
    <col min="4367" max="4367" width="19.6640625" style="12" customWidth="1"/>
    <col min="4368" max="4368" width="14.5" style="12" customWidth="1"/>
    <col min="4369" max="4604" width="9.33203125" style="12"/>
    <col min="4605" max="4605" width="12.1640625" style="12" customWidth="1"/>
    <col min="4606" max="4606" width="30" style="12" customWidth="1"/>
    <col min="4607" max="4607" width="24.5" style="12" customWidth="1"/>
    <col min="4608" max="4608" width="17.1640625" style="12" customWidth="1"/>
    <col min="4609" max="4609" width="15.33203125" style="12" customWidth="1"/>
    <col min="4610" max="4610" width="13.5" style="12" customWidth="1"/>
    <col min="4611" max="4612" width="12.83203125" style="12" customWidth="1"/>
    <col min="4613" max="4613" width="15" style="12" customWidth="1"/>
    <col min="4614" max="4614" width="16.83203125" style="12" customWidth="1"/>
    <col min="4615" max="4615" width="16.1640625" style="12" customWidth="1"/>
    <col min="4616" max="4616" width="15.5" style="12" customWidth="1"/>
    <col min="4617" max="4617" width="15.83203125" style="12" customWidth="1"/>
    <col min="4618" max="4618" width="19.5" style="12" customWidth="1"/>
    <col min="4619" max="4619" width="15.83203125" style="12" customWidth="1"/>
    <col min="4620" max="4620" width="14.33203125" style="12" customWidth="1"/>
    <col min="4621" max="4621" width="15.83203125" style="12" customWidth="1"/>
    <col min="4622" max="4622" width="17.6640625" style="12" customWidth="1"/>
    <col min="4623" max="4623" width="19.6640625" style="12" customWidth="1"/>
    <col min="4624" max="4624" width="14.5" style="12" customWidth="1"/>
    <col min="4625" max="4860" width="9.33203125" style="12"/>
    <col min="4861" max="4861" width="12.1640625" style="12" customWidth="1"/>
    <col min="4862" max="4862" width="30" style="12" customWidth="1"/>
    <col min="4863" max="4863" width="24.5" style="12" customWidth="1"/>
    <col min="4864" max="4864" width="17.1640625" style="12" customWidth="1"/>
    <col min="4865" max="4865" width="15.33203125" style="12" customWidth="1"/>
    <col min="4866" max="4866" width="13.5" style="12" customWidth="1"/>
    <col min="4867" max="4868" width="12.83203125" style="12" customWidth="1"/>
    <col min="4869" max="4869" width="15" style="12" customWidth="1"/>
    <col min="4870" max="4870" width="16.83203125" style="12" customWidth="1"/>
    <col min="4871" max="4871" width="16.1640625" style="12" customWidth="1"/>
    <col min="4872" max="4872" width="15.5" style="12" customWidth="1"/>
    <col min="4873" max="4873" width="15.83203125" style="12" customWidth="1"/>
    <col min="4874" max="4874" width="19.5" style="12" customWidth="1"/>
    <col min="4875" max="4875" width="15.83203125" style="12" customWidth="1"/>
    <col min="4876" max="4876" width="14.33203125" style="12" customWidth="1"/>
    <col min="4877" max="4877" width="15.83203125" style="12" customWidth="1"/>
    <col min="4878" max="4878" width="17.6640625" style="12" customWidth="1"/>
    <col min="4879" max="4879" width="19.6640625" style="12" customWidth="1"/>
    <col min="4880" max="4880" width="14.5" style="12" customWidth="1"/>
    <col min="4881" max="5116" width="9.33203125" style="12"/>
    <col min="5117" max="5117" width="12.1640625" style="12" customWidth="1"/>
    <col min="5118" max="5118" width="30" style="12" customWidth="1"/>
    <col min="5119" max="5119" width="24.5" style="12" customWidth="1"/>
    <col min="5120" max="5120" width="17.1640625" style="12" customWidth="1"/>
    <col min="5121" max="5121" width="15.33203125" style="12" customWidth="1"/>
    <col min="5122" max="5122" width="13.5" style="12" customWidth="1"/>
    <col min="5123" max="5124" width="12.83203125" style="12" customWidth="1"/>
    <col min="5125" max="5125" width="15" style="12" customWidth="1"/>
    <col min="5126" max="5126" width="16.83203125" style="12" customWidth="1"/>
    <col min="5127" max="5127" width="16.1640625" style="12" customWidth="1"/>
    <col min="5128" max="5128" width="15.5" style="12" customWidth="1"/>
    <col min="5129" max="5129" width="15.83203125" style="12" customWidth="1"/>
    <col min="5130" max="5130" width="19.5" style="12" customWidth="1"/>
    <col min="5131" max="5131" width="15.83203125" style="12" customWidth="1"/>
    <col min="5132" max="5132" width="14.33203125" style="12" customWidth="1"/>
    <col min="5133" max="5133" width="15.83203125" style="12" customWidth="1"/>
    <col min="5134" max="5134" width="17.6640625" style="12" customWidth="1"/>
    <col min="5135" max="5135" width="19.6640625" style="12" customWidth="1"/>
    <col min="5136" max="5136" width="14.5" style="12" customWidth="1"/>
    <col min="5137" max="5372" width="9.33203125" style="12"/>
    <col min="5373" max="5373" width="12.1640625" style="12" customWidth="1"/>
    <col min="5374" max="5374" width="30" style="12" customWidth="1"/>
    <col min="5375" max="5375" width="24.5" style="12" customWidth="1"/>
    <col min="5376" max="5376" width="17.1640625" style="12" customWidth="1"/>
    <col min="5377" max="5377" width="15.33203125" style="12" customWidth="1"/>
    <col min="5378" max="5378" width="13.5" style="12" customWidth="1"/>
    <col min="5379" max="5380" width="12.83203125" style="12" customWidth="1"/>
    <col min="5381" max="5381" width="15" style="12" customWidth="1"/>
    <col min="5382" max="5382" width="16.83203125" style="12" customWidth="1"/>
    <col min="5383" max="5383" width="16.1640625" style="12" customWidth="1"/>
    <col min="5384" max="5384" width="15.5" style="12" customWidth="1"/>
    <col min="5385" max="5385" width="15.83203125" style="12" customWidth="1"/>
    <col min="5386" max="5386" width="19.5" style="12" customWidth="1"/>
    <col min="5387" max="5387" width="15.83203125" style="12" customWidth="1"/>
    <col min="5388" max="5388" width="14.33203125" style="12" customWidth="1"/>
    <col min="5389" max="5389" width="15.83203125" style="12" customWidth="1"/>
    <col min="5390" max="5390" width="17.6640625" style="12" customWidth="1"/>
    <col min="5391" max="5391" width="19.6640625" style="12" customWidth="1"/>
    <col min="5392" max="5392" width="14.5" style="12" customWidth="1"/>
    <col min="5393" max="5628" width="9.33203125" style="12"/>
    <col min="5629" max="5629" width="12.1640625" style="12" customWidth="1"/>
    <col min="5630" max="5630" width="30" style="12" customWidth="1"/>
    <col min="5631" max="5631" width="24.5" style="12" customWidth="1"/>
    <col min="5632" max="5632" width="17.1640625" style="12" customWidth="1"/>
    <col min="5633" max="5633" width="15.33203125" style="12" customWidth="1"/>
    <col min="5634" max="5634" width="13.5" style="12" customWidth="1"/>
    <col min="5635" max="5636" width="12.83203125" style="12" customWidth="1"/>
    <col min="5637" max="5637" width="15" style="12" customWidth="1"/>
    <col min="5638" max="5638" width="16.83203125" style="12" customWidth="1"/>
    <col min="5639" max="5639" width="16.1640625" style="12" customWidth="1"/>
    <col min="5640" max="5640" width="15.5" style="12" customWidth="1"/>
    <col min="5641" max="5641" width="15.83203125" style="12" customWidth="1"/>
    <col min="5642" max="5642" width="19.5" style="12" customWidth="1"/>
    <col min="5643" max="5643" width="15.83203125" style="12" customWidth="1"/>
    <col min="5644" max="5644" width="14.33203125" style="12" customWidth="1"/>
    <col min="5645" max="5645" width="15.83203125" style="12" customWidth="1"/>
    <col min="5646" max="5646" width="17.6640625" style="12" customWidth="1"/>
    <col min="5647" max="5647" width="19.6640625" style="12" customWidth="1"/>
    <col min="5648" max="5648" width="14.5" style="12" customWidth="1"/>
    <col min="5649" max="5884" width="9.33203125" style="12"/>
    <col min="5885" max="5885" width="12.1640625" style="12" customWidth="1"/>
    <col min="5886" max="5886" width="30" style="12" customWidth="1"/>
    <col min="5887" max="5887" width="24.5" style="12" customWidth="1"/>
    <col min="5888" max="5888" width="17.1640625" style="12" customWidth="1"/>
    <col min="5889" max="5889" width="15.33203125" style="12" customWidth="1"/>
    <col min="5890" max="5890" width="13.5" style="12" customWidth="1"/>
    <col min="5891" max="5892" width="12.83203125" style="12" customWidth="1"/>
    <col min="5893" max="5893" width="15" style="12" customWidth="1"/>
    <col min="5894" max="5894" width="16.83203125" style="12" customWidth="1"/>
    <col min="5895" max="5895" width="16.1640625" style="12" customWidth="1"/>
    <col min="5896" max="5896" width="15.5" style="12" customWidth="1"/>
    <col min="5897" max="5897" width="15.83203125" style="12" customWidth="1"/>
    <col min="5898" max="5898" width="19.5" style="12" customWidth="1"/>
    <col min="5899" max="5899" width="15.83203125" style="12" customWidth="1"/>
    <col min="5900" max="5900" width="14.33203125" style="12" customWidth="1"/>
    <col min="5901" max="5901" width="15.83203125" style="12" customWidth="1"/>
    <col min="5902" max="5902" width="17.6640625" style="12" customWidth="1"/>
    <col min="5903" max="5903" width="19.6640625" style="12" customWidth="1"/>
    <col min="5904" max="5904" width="14.5" style="12" customWidth="1"/>
    <col min="5905" max="6140" width="9.33203125" style="12"/>
    <col min="6141" max="6141" width="12.1640625" style="12" customWidth="1"/>
    <col min="6142" max="6142" width="30" style="12" customWidth="1"/>
    <col min="6143" max="6143" width="24.5" style="12" customWidth="1"/>
    <col min="6144" max="6144" width="17.1640625" style="12" customWidth="1"/>
    <col min="6145" max="6145" width="15.33203125" style="12" customWidth="1"/>
    <col min="6146" max="6146" width="13.5" style="12" customWidth="1"/>
    <col min="6147" max="6148" width="12.83203125" style="12" customWidth="1"/>
    <col min="6149" max="6149" width="15" style="12" customWidth="1"/>
    <col min="6150" max="6150" width="16.83203125" style="12" customWidth="1"/>
    <col min="6151" max="6151" width="16.1640625" style="12" customWidth="1"/>
    <col min="6152" max="6152" width="15.5" style="12" customWidth="1"/>
    <col min="6153" max="6153" width="15.83203125" style="12" customWidth="1"/>
    <col min="6154" max="6154" width="19.5" style="12" customWidth="1"/>
    <col min="6155" max="6155" width="15.83203125" style="12" customWidth="1"/>
    <col min="6156" max="6156" width="14.33203125" style="12" customWidth="1"/>
    <col min="6157" max="6157" width="15.83203125" style="12" customWidth="1"/>
    <col min="6158" max="6158" width="17.6640625" style="12" customWidth="1"/>
    <col min="6159" max="6159" width="19.6640625" style="12" customWidth="1"/>
    <col min="6160" max="6160" width="14.5" style="12" customWidth="1"/>
    <col min="6161" max="6396" width="9.33203125" style="12"/>
    <col min="6397" max="6397" width="12.1640625" style="12" customWidth="1"/>
    <col min="6398" max="6398" width="30" style="12" customWidth="1"/>
    <col min="6399" max="6399" width="24.5" style="12" customWidth="1"/>
    <col min="6400" max="6400" width="17.1640625" style="12" customWidth="1"/>
    <col min="6401" max="6401" width="15.33203125" style="12" customWidth="1"/>
    <col min="6402" max="6402" width="13.5" style="12" customWidth="1"/>
    <col min="6403" max="6404" width="12.83203125" style="12" customWidth="1"/>
    <col min="6405" max="6405" width="15" style="12" customWidth="1"/>
    <col min="6406" max="6406" width="16.83203125" style="12" customWidth="1"/>
    <col min="6407" max="6407" width="16.1640625" style="12" customWidth="1"/>
    <col min="6408" max="6408" width="15.5" style="12" customWidth="1"/>
    <col min="6409" max="6409" width="15.83203125" style="12" customWidth="1"/>
    <col min="6410" max="6410" width="19.5" style="12" customWidth="1"/>
    <col min="6411" max="6411" width="15.83203125" style="12" customWidth="1"/>
    <col min="6412" max="6412" width="14.33203125" style="12" customWidth="1"/>
    <col min="6413" max="6413" width="15.83203125" style="12" customWidth="1"/>
    <col min="6414" max="6414" width="17.6640625" style="12" customWidth="1"/>
    <col min="6415" max="6415" width="19.6640625" style="12" customWidth="1"/>
    <col min="6416" max="6416" width="14.5" style="12" customWidth="1"/>
    <col min="6417" max="6652" width="9.33203125" style="12"/>
    <col min="6653" max="6653" width="12.1640625" style="12" customWidth="1"/>
    <col min="6654" max="6654" width="30" style="12" customWidth="1"/>
    <col min="6655" max="6655" width="24.5" style="12" customWidth="1"/>
    <col min="6656" max="6656" width="17.1640625" style="12" customWidth="1"/>
    <col min="6657" max="6657" width="15.33203125" style="12" customWidth="1"/>
    <col min="6658" max="6658" width="13.5" style="12" customWidth="1"/>
    <col min="6659" max="6660" width="12.83203125" style="12" customWidth="1"/>
    <col min="6661" max="6661" width="15" style="12" customWidth="1"/>
    <col min="6662" max="6662" width="16.83203125" style="12" customWidth="1"/>
    <col min="6663" max="6663" width="16.1640625" style="12" customWidth="1"/>
    <col min="6664" max="6664" width="15.5" style="12" customWidth="1"/>
    <col min="6665" max="6665" width="15.83203125" style="12" customWidth="1"/>
    <col min="6666" max="6666" width="19.5" style="12" customWidth="1"/>
    <col min="6667" max="6667" width="15.83203125" style="12" customWidth="1"/>
    <col min="6668" max="6668" width="14.33203125" style="12" customWidth="1"/>
    <col min="6669" max="6669" width="15.83203125" style="12" customWidth="1"/>
    <col min="6670" max="6670" width="17.6640625" style="12" customWidth="1"/>
    <col min="6671" max="6671" width="19.6640625" style="12" customWidth="1"/>
    <col min="6672" max="6672" width="14.5" style="12" customWidth="1"/>
    <col min="6673" max="6908" width="9.33203125" style="12"/>
    <col min="6909" max="6909" width="12.1640625" style="12" customWidth="1"/>
    <col min="6910" max="6910" width="30" style="12" customWidth="1"/>
    <col min="6911" max="6911" width="24.5" style="12" customWidth="1"/>
    <col min="6912" max="6912" width="17.1640625" style="12" customWidth="1"/>
    <col min="6913" max="6913" width="15.33203125" style="12" customWidth="1"/>
    <col min="6914" max="6914" width="13.5" style="12" customWidth="1"/>
    <col min="6915" max="6916" width="12.83203125" style="12" customWidth="1"/>
    <col min="6917" max="6917" width="15" style="12" customWidth="1"/>
    <col min="6918" max="6918" width="16.83203125" style="12" customWidth="1"/>
    <col min="6919" max="6919" width="16.1640625" style="12" customWidth="1"/>
    <col min="6920" max="6920" width="15.5" style="12" customWidth="1"/>
    <col min="6921" max="6921" width="15.83203125" style="12" customWidth="1"/>
    <col min="6922" max="6922" width="19.5" style="12" customWidth="1"/>
    <col min="6923" max="6923" width="15.83203125" style="12" customWidth="1"/>
    <col min="6924" max="6924" width="14.33203125" style="12" customWidth="1"/>
    <col min="6925" max="6925" width="15.83203125" style="12" customWidth="1"/>
    <col min="6926" max="6926" width="17.6640625" style="12" customWidth="1"/>
    <col min="6927" max="6927" width="19.6640625" style="12" customWidth="1"/>
    <col min="6928" max="6928" width="14.5" style="12" customWidth="1"/>
    <col min="6929" max="7164" width="9.33203125" style="12"/>
    <col min="7165" max="7165" width="12.1640625" style="12" customWidth="1"/>
    <col min="7166" max="7166" width="30" style="12" customWidth="1"/>
    <col min="7167" max="7167" width="24.5" style="12" customWidth="1"/>
    <col min="7168" max="7168" width="17.1640625" style="12" customWidth="1"/>
    <col min="7169" max="7169" width="15.33203125" style="12" customWidth="1"/>
    <col min="7170" max="7170" width="13.5" style="12" customWidth="1"/>
    <col min="7171" max="7172" width="12.83203125" style="12" customWidth="1"/>
    <col min="7173" max="7173" width="15" style="12" customWidth="1"/>
    <col min="7174" max="7174" width="16.83203125" style="12" customWidth="1"/>
    <col min="7175" max="7175" width="16.1640625" style="12" customWidth="1"/>
    <col min="7176" max="7176" width="15.5" style="12" customWidth="1"/>
    <col min="7177" max="7177" width="15.83203125" style="12" customWidth="1"/>
    <col min="7178" max="7178" width="19.5" style="12" customWidth="1"/>
    <col min="7179" max="7179" width="15.83203125" style="12" customWidth="1"/>
    <col min="7180" max="7180" width="14.33203125" style="12" customWidth="1"/>
    <col min="7181" max="7181" width="15.83203125" style="12" customWidth="1"/>
    <col min="7182" max="7182" width="17.6640625" style="12" customWidth="1"/>
    <col min="7183" max="7183" width="19.6640625" style="12" customWidth="1"/>
    <col min="7184" max="7184" width="14.5" style="12" customWidth="1"/>
    <col min="7185" max="7420" width="9.33203125" style="12"/>
    <col min="7421" max="7421" width="12.1640625" style="12" customWidth="1"/>
    <col min="7422" max="7422" width="30" style="12" customWidth="1"/>
    <col min="7423" max="7423" width="24.5" style="12" customWidth="1"/>
    <col min="7424" max="7424" width="17.1640625" style="12" customWidth="1"/>
    <col min="7425" max="7425" width="15.33203125" style="12" customWidth="1"/>
    <col min="7426" max="7426" width="13.5" style="12" customWidth="1"/>
    <col min="7427" max="7428" width="12.83203125" style="12" customWidth="1"/>
    <col min="7429" max="7429" width="15" style="12" customWidth="1"/>
    <col min="7430" max="7430" width="16.83203125" style="12" customWidth="1"/>
    <col min="7431" max="7431" width="16.1640625" style="12" customWidth="1"/>
    <col min="7432" max="7432" width="15.5" style="12" customWidth="1"/>
    <col min="7433" max="7433" width="15.83203125" style="12" customWidth="1"/>
    <col min="7434" max="7434" width="19.5" style="12" customWidth="1"/>
    <col min="7435" max="7435" width="15.83203125" style="12" customWidth="1"/>
    <col min="7436" max="7436" width="14.33203125" style="12" customWidth="1"/>
    <col min="7437" max="7437" width="15.83203125" style="12" customWidth="1"/>
    <col min="7438" max="7438" width="17.6640625" style="12" customWidth="1"/>
    <col min="7439" max="7439" width="19.6640625" style="12" customWidth="1"/>
    <col min="7440" max="7440" width="14.5" style="12" customWidth="1"/>
    <col min="7441" max="7676" width="9.33203125" style="12"/>
    <col min="7677" max="7677" width="12.1640625" style="12" customWidth="1"/>
    <col min="7678" max="7678" width="30" style="12" customWidth="1"/>
    <col min="7679" max="7679" width="24.5" style="12" customWidth="1"/>
    <col min="7680" max="7680" width="17.1640625" style="12" customWidth="1"/>
    <col min="7681" max="7681" width="15.33203125" style="12" customWidth="1"/>
    <col min="7682" max="7682" width="13.5" style="12" customWidth="1"/>
    <col min="7683" max="7684" width="12.83203125" style="12" customWidth="1"/>
    <col min="7685" max="7685" width="15" style="12" customWidth="1"/>
    <col min="7686" max="7686" width="16.83203125" style="12" customWidth="1"/>
    <col min="7687" max="7687" width="16.1640625" style="12" customWidth="1"/>
    <col min="7688" max="7688" width="15.5" style="12" customWidth="1"/>
    <col min="7689" max="7689" width="15.83203125" style="12" customWidth="1"/>
    <col min="7690" max="7690" width="19.5" style="12" customWidth="1"/>
    <col min="7691" max="7691" width="15.83203125" style="12" customWidth="1"/>
    <col min="7692" max="7692" width="14.33203125" style="12" customWidth="1"/>
    <col min="7693" max="7693" width="15.83203125" style="12" customWidth="1"/>
    <col min="7694" max="7694" width="17.6640625" style="12" customWidth="1"/>
    <col min="7695" max="7695" width="19.6640625" style="12" customWidth="1"/>
    <col min="7696" max="7696" width="14.5" style="12" customWidth="1"/>
    <col min="7697" max="7932" width="9.33203125" style="12"/>
    <col min="7933" max="7933" width="12.1640625" style="12" customWidth="1"/>
    <col min="7934" max="7934" width="30" style="12" customWidth="1"/>
    <col min="7935" max="7935" width="24.5" style="12" customWidth="1"/>
    <col min="7936" max="7936" width="17.1640625" style="12" customWidth="1"/>
    <col min="7937" max="7937" width="15.33203125" style="12" customWidth="1"/>
    <col min="7938" max="7938" width="13.5" style="12" customWidth="1"/>
    <col min="7939" max="7940" width="12.83203125" style="12" customWidth="1"/>
    <col min="7941" max="7941" width="15" style="12" customWidth="1"/>
    <col min="7942" max="7942" width="16.83203125" style="12" customWidth="1"/>
    <col min="7943" max="7943" width="16.1640625" style="12" customWidth="1"/>
    <col min="7944" max="7944" width="15.5" style="12" customWidth="1"/>
    <col min="7945" max="7945" width="15.83203125" style="12" customWidth="1"/>
    <col min="7946" max="7946" width="19.5" style="12" customWidth="1"/>
    <col min="7947" max="7947" width="15.83203125" style="12" customWidth="1"/>
    <col min="7948" max="7948" width="14.33203125" style="12" customWidth="1"/>
    <col min="7949" max="7949" width="15.83203125" style="12" customWidth="1"/>
    <col min="7950" max="7950" width="17.6640625" style="12" customWidth="1"/>
    <col min="7951" max="7951" width="19.6640625" style="12" customWidth="1"/>
    <col min="7952" max="7952" width="14.5" style="12" customWidth="1"/>
    <col min="7953" max="8188" width="9.33203125" style="12"/>
    <col min="8189" max="8189" width="12.1640625" style="12" customWidth="1"/>
    <col min="8190" max="8190" width="30" style="12" customWidth="1"/>
    <col min="8191" max="8191" width="24.5" style="12" customWidth="1"/>
    <col min="8192" max="8192" width="17.1640625" style="12" customWidth="1"/>
    <col min="8193" max="8193" width="15.33203125" style="12" customWidth="1"/>
    <col min="8194" max="8194" width="13.5" style="12" customWidth="1"/>
    <col min="8195" max="8196" width="12.83203125" style="12" customWidth="1"/>
    <col min="8197" max="8197" width="15" style="12" customWidth="1"/>
    <col min="8198" max="8198" width="16.83203125" style="12" customWidth="1"/>
    <col min="8199" max="8199" width="16.1640625" style="12" customWidth="1"/>
    <col min="8200" max="8200" width="15.5" style="12" customWidth="1"/>
    <col min="8201" max="8201" width="15.83203125" style="12" customWidth="1"/>
    <col min="8202" max="8202" width="19.5" style="12" customWidth="1"/>
    <col min="8203" max="8203" width="15.83203125" style="12" customWidth="1"/>
    <col min="8204" max="8204" width="14.33203125" style="12" customWidth="1"/>
    <col min="8205" max="8205" width="15.83203125" style="12" customWidth="1"/>
    <col min="8206" max="8206" width="17.6640625" style="12" customWidth="1"/>
    <col min="8207" max="8207" width="19.6640625" style="12" customWidth="1"/>
    <col min="8208" max="8208" width="14.5" style="12" customWidth="1"/>
    <col min="8209" max="8444" width="9.33203125" style="12"/>
    <col min="8445" max="8445" width="12.1640625" style="12" customWidth="1"/>
    <col min="8446" max="8446" width="30" style="12" customWidth="1"/>
    <col min="8447" max="8447" width="24.5" style="12" customWidth="1"/>
    <col min="8448" max="8448" width="17.1640625" style="12" customWidth="1"/>
    <col min="8449" max="8449" width="15.33203125" style="12" customWidth="1"/>
    <col min="8450" max="8450" width="13.5" style="12" customWidth="1"/>
    <col min="8451" max="8452" width="12.83203125" style="12" customWidth="1"/>
    <col min="8453" max="8453" width="15" style="12" customWidth="1"/>
    <col min="8454" max="8454" width="16.83203125" style="12" customWidth="1"/>
    <col min="8455" max="8455" width="16.1640625" style="12" customWidth="1"/>
    <col min="8456" max="8456" width="15.5" style="12" customWidth="1"/>
    <col min="8457" max="8457" width="15.83203125" style="12" customWidth="1"/>
    <col min="8458" max="8458" width="19.5" style="12" customWidth="1"/>
    <col min="8459" max="8459" width="15.83203125" style="12" customWidth="1"/>
    <col min="8460" max="8460" width="14.33203125" style="12" customWidth="1"/>
    <col min="8461" max="8461" width="15.83203125" style="12" customWidth="1"/>
    <col min="8462" max="8462" width="17.6640625" style="12" customWidth="1"/>
    <col min="8463" max="8463" width="19.6640625" style="12" customWidth="1"/>
    <col min="8464" max="8464" width="14.5" style="12" customWidth="1"/>
    <col min="8465" max="8700" width="9.33203125" style="12"/>
    <col min="8701" max="8701" width="12.1640625" style="12" customWidth="1"/>
    <col min="8702" max="8702" width="30" style="12" customWidth="1"/>
    <col min="8703" max="8703" width="24.5" style="12" customWidth="1"/>
    <col min="8704" max="8704" width="17.1640625" style="12" customWidth="1"/>
    <col min="8705" max="8705" width="15.33203125" style="12" customWidth="1"/>
    <col min="8706" max="8706" width="13.5" style="12" customWidth="1"/>
    <col min="8707" max="8708" width="12.83203125" style="12" customWidth="1"/>
    <col min="8709" max="8709" width="15" style="12" customWidth="1"/>
    <col min="8710" max="8710" width="16.83203125" style="12" customWidth="1"/>
    <col min="8711" max="8711" width="16.1640625" style="12" customWidth="1"/>
    <col min="8712" max="8712" width="15.5" style="12" customWidth="1"/>
    <col min="8713" max="8713" width="15.83203125" style="12" customWidth="1"/>
    <col min="8714" max="8714" width="19.5" style="12" customWidth="1"/>
    <col min="8715" max="8715" width="15.83203125" style="12" customWidth="1"/>
    <col min="8716" max="8716" width="14.33203125" style="12" customWidth="1"/>
    <col min="8717" max="8717" width="15.83203125" style="12" customWidth="1"/>
    <col min="8718" max="8718" width="17.6640625" style="12" customWidth="1"/>
    <col min="8719" max="8719" width="19.6640625" style="12" customWidth="1"/>
    <col min="8720" max="8720" width="14.5" style="12" customWidth="1"/>
    <col min="8721" max="8956" width="9.33203125" style="12"/>
    <col min="8957" max="8957" width="12.1640625" style="12" customWidth="1"/>
    <col min="8958" max="8958" width="30" style="12" customWidth="1"/>
    <col min="8959" max="8959" width="24.5" style="12" customWidth="1"/>
    <col min="8960" max="8960" width="17.1640625" style="12" customWidth="1"/>
    <col min="8961" max="8961" width="15.33203125" style="12" customWidth="1"/>
    <col min="8962" max="8962" width="13.5" style="12" customWidth="1"/>
    <col min="8963" max="8964" width="12.83203125" style="12" customWidth="1"/>
    <col min="8965" max="8965" width="15" style="12" customWidth="1"/>
    <col min="8966" max="8966" width="16.83203125" style="12" customWidth="1"/>
    <col min="8967" max="8967" width="16.1640625" style="12" customWidth="1"/>
    <col min="8968" max="8968" width="15.5" style="12" customWidth="1"/>
    <col min="8969" max="8969" width="15.83203125" style="12" customWidth="1"/>
    <col min="8970" max="8970" width="19.5" style="12" customWidth="1"/>
    <col min="8971" max="8971" width="15.83203125" style="12" customWidth="1"/>
    <col min="8972" max="8972" width="14.33203125" style="12" customWidth="1"/>
    <col min="8973" max="8973" width="15.83203125" style="12" customWidth="1"/>
    <col min="8974" max="8974" width="17.6640625" style="12" customWidth="1"/>
    <col min="8975" max="8975" width="19.6640625" style="12" customWidth="1"/>
    <col min="8976" max="8976" width="14.5" style="12" customWidth="1"/>
    <col min="8977" max="9212" width="9.33203125" style="12"/>
    <col min="9213" max="9213" width="12.1640625" style="12" customWidth="1"/>
    <col min="9214" max="9214" width="30" style="12" customWidth="1"/>
    <col min="9215" max="9215" width="24.5" style="12" customWidth="1"/>
    <col min="9216" max="9216" width="17.1640625" style="12" customWidth="1"/>
    <col min="9217" max="9217" width="15.33203125" style="12" customWidth="1"/>
    <col min="9218" max="9218" width="13.5" style="12" customWidth="1"/>
    <col min="9219" max="9220" width="12.83203125" style="12" customWidth="1"/>
    <col min="9221" max="9221" width="15" style="12" customWidth="1"/>
    <col min="9222" max="9222" width="16.83203125" style="12" customWidth="1"/>
    <col min="9223" max="9223" width="16.1640625" style="12" customWidth="1"/>
    <col min="9224" max="9224" width="15.5" style="12" customWidth="1"/>
    <col min="9225" max="9225" width="15.83203125" style="12" customWidth="1"/>
    <col min="9226" max="9226" width="19.5" style="12" customWidth="1"/>
    <col min="9227" max="9227" width="15.83203125" style="12" customWidth="1"/>
    <col min="9228" max="9228" width="14.33203125" style="12" customWidth="1"/>
    <col min="9229" max="9229" width="15.83203125" style="12" customWidth="1"/>
    <col min="9230" max="9230" width="17.6640625" style="12" customWidth="1"/>
    <col min="9231" max="9231" width="19.6640625" style="12" customWidth="1"/>
    <col min="9232" max="9232" width="14.5" style="12" customWidth="1"/>
    <col min="9233" max="9468" width="9.33203125" style="12"/>
    <col min="9469" max="9469" width="12.1640625" style="12" customWidth="1"/>
    <col min="9470" max="9470" width="30" style="12" customWidth="1"/>
    <col min="9471" max="9471" width="24.5" style="12" customWidth="1"/>
    <col min="9472" max="9472" width="17.1640625" style="12" customWidth="1"/>
    <col min="9473" max="9473" width="15.33203125" style="12" customWidth="1"/>
    <col min="9474" max="9474" width="13.5" style="12" customWidth="1"/>
    <col min="9475" max="9476" width="12.83203125" style="12" customWidth="1"/>
    <col min="9477" max="9477" width="15" style="12" customWidth="1"/>
    <col min="9478" max="9478" width="16.83203125" style="12" customWidth="1"/>
    <col min="9479" max="9479" width="16.1640625" style="12" customWidth="1"/>
    <col min="9480" max="9480" width="15.5" style="12" customWidth="1"/>
    <col min="9481" max="9481" width="15.83203125" style="12" customWidth="1"/>
    <col min="9482" max="9482" width="19.5" style="12" customWidth="1"/>
    <col min="9483" max="9483" width="15.83203125" style="12" customWidth="1"/>
    <col min="9484" max="9484" width="14.33203125" style="12" customWidth="1"/>
    <col min="9485" max="9485" width="15.83203125" style="12" customWidth="1"/>
    <col min="9486" max="9486" width="17.6640625" style="12" customWidth="1"/>
    <col min="9487" max="9487" width="19.6640625" style="12" customWidth="1"/>
    <col min="9488" max="9488" width="14.5" style="12" customWidth="1"/>
    <col min="9489" max="9724" width="9.33203125" style="12"/>
    <col min="9725" max="9725" width="12.1640625" style="12" customWidth="1"/>
    <col min="9726" max="9726" width="30" style="12" customWidth="1"/>
    <col min="9727" max="9727" width="24.5" style="12" customWidth="1"/>
    <col min="9728" max="9728" width="17.1640625" style="12" customWidth="1"/>
    <col min="9729" max="9729" width="15.33203125" style="12" customWidth="1"/>
    <col min="9730" max="9730" width="13.5" style="12" customWidth="1"/>
    <col min="9731" max="9732" width="12.83203125" style="12" customWidth="1"/>
    <col min="9733" max="9733" width="15" style="12" customWidth="1"/>
    <col min="9734" max="9734" width="16.83203125" style="12" customWidth="1"/>
    <col min="9735" max="9735" width="16.1640625" style="12" customWidth="1"/>
    <col min="9736" max="9736" width="15.5" style="12" customWidth="1"/>
    <col min="9737" max="9737" width="15.83203125" style="12" customWidth="1"/>
    <col min="9738" max="9738" width="19.5" style="12" customWidth="1"/>
    <col min="9739" max="9739" width="15.83203125" style="12" customWidth="1"/>
    <col min="9740" max="9740" width="14.33203125" style="12" customWidth="1"/>
    <col min="9741" max="9741" width="15.83203125" style="12" customWidth="1"/>
    <col min="9742" max="9742" width="17.6640625" style="12" customWidth="1"/>
    <col min="9743" max="9743" width="19.6640625" style="12" customWidth="1"/>
    <col min="9744" max="9744" width="14.5" style="12" customWidth="1"/>
    <col min="9745" max="9980" width="9.33203125" style="12"/>
    <col min="9981" max="9981" width="12.1640625" style="12" customWidth="1"/>
    <col min="9982" max="9982" width="30" style="12" customWidth="1"/>
    <col min="9983" max="9983" width="24.5" style="12" customWidth="1"/>
    <col min="9984" max="9984" width="17.1640625" style="12" customWidth="1"/>
    <col min="9985" max="9985" width="15.33203125" style="12" customWidth="1"/>
    <col min="9986" max="9986" width="13.5" style="12" customWidth="1"/>
    <col min="9987" max="9988" width="12.83203125" style="12" customWidth="1"/>
    <col min="9989" max="9989" width="15" style="12" customWidth="1"/>
    <col min="9990" max="9990" width="16.83203125" style="12" customWidth="1"/>
    <col min="9991" max="9991" width="16.1640625" style="12" customWidth="1"/>
    <col min="9992" max="9992" width="15.5" style="12" customWidth="1"/>
    <col min="9993" max="9993" width="15.83203125" style="12" customWidth="1"/>
    <col min="9994" max="9994" width="19.5" style="12" customWidth="1"/>
    <col min="9995" max="9995" width="15.83203125" style="12" customWidth="1"/>
    <col min="9996" max="9996" width="14.33203125" style="12" customWidth="1"/>
    <col min="9997" max="9997" width="15.83203125" style="12" customWidth="1"/>
    <col min="9998" max="9998" width="17.6640625" style="12" customWidth="1"/>
    <col min="9999" max="9999" width="19.6640625" style="12" customWidth="1"/>
    <col min="10000" max="10000" width="14.5" style="12" customWidth="1"/>
    <col min="10001" max="10236" width="9.33203125" style="12"/>
    <col min="10237" max="10237" width="12.1640625" style="12" customWidth="1"/>
    <col min="10238" max="10238" width="30" style="12" customWidth="1"/>
    <col min="10239" max="10239" width="24.5" style="12" customWidth="1"/>
    <col min="10240" max="10240" width="17.1640625" style="12" customWidth="1"/>
    <col min="10241" max="10241" width="15.33203125" style="12" customWidth="1"/>
    <col min="10242" max="10242" width="13.5" style="12" customWidth="1"/>
    <col min="10243" max="10244" width="12.83203125" style="12" customWidth="1"/>
    <col min="10245" max="10245" width="15" style="12" customWidth="1"/>
    <col min="10246" max="10246" width="16.83203125" style="12" customWidth="1"/>
    <col min="10247" max="10247" width="16.1640625" style="12" customWidth="1"/>
    <col min="10248" max="10248" width="15.5" style="12" customWidth="1"/>
    <col min="10249" max="10249" width="15.83203125" style="12" customWidth="1"/>
    <col min="10250" max="10250" width="19.5" style="12" customWidth="1"/>
    <col min="10251" max="10251" width="15.83203125" style="12" customWidth="1"/>
    <col min="10252" max="10252" width="14.33203125" style="12" customWidth="1"/>
    <col min="10253" max="10253" width="15.83203125" style="12" customWidth="1"/>
    <col min="10254" max="10254" width="17.6640625" style="12" customWidth="1"/>
    <col min="10255" max="10255" width="19.6640625" style="12" customWidth="1"/>
    <col min="10256" max="10256" width="14.5" style="12" customWidth="1"/>
    <col min="10257" max="10492" width="9.33203125" style="12"/>
    <col min="10493" max="10493" width="12.1640625" style="12" customWidth="1"/>
    <col min="10494" max="10494" width="30" style="12" customWidth="1"/>
    <col min="10495" max="10495" width="24.5" style="12" customWidth="1"/>
    <col min="10496" max="10496" width="17.1640625" style="12" customWidth="1"/>
    <col min="10497" max="10497" width="15.33203125" style="12" customWidth="1"/>
    <col min="10498" max="10498" width="13.5" style="12" customWidth="1"/>
    <col min="10499" max="10500" width="12.83203125" style="12" customWidth="1"/>
    <col min="10501" max="10501" width="15" style="12" customWidth="1"/>
    <col min="10502" max="10502" width="16.83203125" style="12" customWidth="1"/>
    <col min="10503" max="10503" width="16.1640625" style="12" customWidth="1"/>
    <col min="10504" max="10504" width="15.5" style="12" customWidth="1"/>
    <col min="10505" max="10505" width="15.83203125" style="12" customWidth="1"/>
    <col min="10506" max="10506" width="19.5" style="12" customWidth="1"/>
    <col min="10507" max="10507" width="15.83203125" style="12" customWidth="1"/>
    <col min="10508" max="10508" width="14.33203125" style="12" customWidth="1"/>
    <col min="10509" max="10509" width="15.83203125" style="12" customWidth="1"/>
    <col min="10510" max="10510" width="17.6640625" style="12" customWidth="1"/>
    <col min="10511" max="10511" width="19.6640625" style="12" customWidth="1"/>
    <col min="10512" max="10512" width="14.5" style="12" customWidth="1"/>
    <col min="10513" max="10748" width="9.33203125" style="12"/>
    <col min="10749" max="10749" width="12.1640625" style="12" customWidth="1"/>
    <col min="10750" max="10750" width="30" style="12" customWidth="1"/>
    <col min="10751" max="10751" width="24.5" style="12" customWidth="1"/>
    <col min="10752" max="10752" width="17.1640625" style="12" customWidth="1"/>
    <col min="10753" max="10753" width="15.33203125" style="12" customWidth="1"/>
    <col min="10754" max="10754" width="13.5" style="12" customWidth="1"/>
    <col min="10755" max="10756" width="12.83203125" style="12" customWidth="1"/>
    <col min="10757" max="10757" width="15" style="12" customWidth="1"/>
    <col min="10758" max="10758" width="16.83203125" style="12" customWidth="1"/>
    <col min="10759" max="10759" width="16.1640625" style="12" customWidth="1"/>
    <col min="10760" max="10760" width="15.5" style="12" customWidth="1"/>
    <col min="10761" max="10761" width="15.83203125" style="12" customWidth="1"/>
    <col min="10762" max="10762" width="19.5" style="12" customWidth="1"/>
    <col min="10763" max="10763" width="15.83203125" style="12" customWidth="1"/>
    <col min="10764" max="10764" width="14.33203125" style="12" customWidth="1"/>
    <col min="10765" max="10765" width="15.83203125" style="12" customWidth="1"/>
    <col min="10766" max="10766" width="17.6640625" style="12" customWidth="1"/>
    <col min="10767" max="10767" width="19.6640625" style="12" customWidth="1"/>
    <col min="10768" max="10768" width="14.5" style="12" customWidth="1"/>
    <col min="10769" max="11004" width="9.33203125" style="12"/>
    <col min="11005" max="11005" width="12.1640625" style="12" customWidth="1"/>
    <col min="11006" max="11006" width="30" style="12" customWidth="1"/>
    <col min="11007" max="11007" width="24.5" style="12" customWidth="1"/>
    <col min="11008" max="11008" width="17.1640625" style="12" customWidth="1"/>
    <col min="11009" max="11009" width="15.33203125" style="12" customWidth="1"/>
    <col min="11010" max="11010" width="13.5" style="12" customWidth="1"/>
    <col min="11011" max="11012" width="12.83203125" style="12" customWidth="1"/>
    <col min="11013" max="11013" width="15" style="12" customWidth="1"/>
    <col min="11014" max="11014" width="16.83203125" style="12" customWidth="1"/>
    <col min="11015" max="11015" width="16.1640625" style="12" customWidth="1"/>
    <col min="11016" max="11016" width="15.5" style="12" customWidth="1"/>
    <col min="11017" max="11017" width="15.83203125" style="12" customWidth="1"/>
    <col min="11018" max="11018" width="19.5" style="12" customWidth="1"/>
    <col min="11019" max="11019" width="15.83203125" style="12" customWidth="1"/>
    <col min="11020" max="11020" width="14.33203125" style="12" customWidth="1"/>
    <col min="11021" max="11021" width="15.83203125" style="12" customWidth="1"/>
    <col min="11022" max="11022" width="17.6640625" style="12" customWidth="1"/>
    <col min="11023" max="11023" width="19.6640625" style="12" customWidth="1"/>
    <col min="11024" max="11024" width="14.5" style="12" customWidth="1"/>
    <col min="11025" max="11260" width="9.33203125" style="12"/>
    <col min="11261" max="11261" width="12.1640625" style="12" customWidth="1"/>
    <col min="11262" max="11262" width="30" style="12" customWidth="1"/>
    <col min="11263" max="11263" width="24.5" style="12" customWidth="1"/>
    <col min="11264" max="11264" width="17.1640625" style="12" customWidth="1"/>
    <col min="11265" max="11265" width="15.33203125" style="12" customWidth="1"/>
    <col min="11266" max="11266" width="13.5" style="12" customWidth="1"/>
    <col min="11267" max="11268" width="12.83203125" style="12" customWidth="1"/>
    <col min="11269" max="11269" width="15" style="12" customWidth="1"/>
    <col min="11270" max="11270" width="16.83203125" style="12" customWidth="1"/>
    <col min="11271" max="11271" width="16.1640625" style="12" customWidth="1"/>
    <col min="11272" max="11272" width="15.5" style="12" customWidth="1"/>
    <col min="11273" max="11273" width="15.83203125" style="12" customWidth="1"/>
    <col min="11274" max="11274" width="19.5" style="12" customWidth="1"/>
    <col min="11275" max="11275" width="15.83203125" style="12" customWidth="1"/>
    <col min="11276" max="11276" width="14.33203125" style="12" customWidth="1"/>
    <col min="11277" max="11277" width="15.83203125" style="12" customWidth="1"/>
    <col min="11278" max="11278" width="17.6640625" style="12" customWidth="1"/>
    <col min="11279" max="11279" width="19.6640625" style="12" customWidth="1"/>
    <col min="11280" max="11280" width="14.5" style="12" customWidth="1"/>
    <col min="11281" max="11516" width="9.33203125" style="12"/>
    <col min="11517" max="11517" width="12.1640625" style="12" customWidth="1"/>
    <col min="11518" max="11518" width="30" style="12" customWidth="1"/>
    <col min="11519" max="11519" width="24.5" style="12" customWidth="1"/>
    <col min="11520" max="11520" width="17.1640625" style="12" customWidth="1"/>
    <col min="11521" max="11521" width="15.33203125" style="12" customWidth="1"/>
    <col min="11522" max="11522" width="13.5" style="12" customWidth="1"/>
    <col min="11523" max="11524" width="12.83203125" style="12" customWidth="1"/>
    <col min="11525" max="11525" width="15" style="12" customWidth="1"/>
    <col min="11526" max="11526" width="16.83203125" style="12" customWidth="1"/>
    <col min="11527" max="11527" width="16.1640625" style="12" customWidth="1"/>
    <col min="11528" max="11528" width="15.5" style="12" customWidth="1"/>
    <col min="11529" max="11529" width="15.83203125" style="12" customWidth="1"/>
    <col min="11530" max="11530" width="19.5" style="12" customWidth="1"/>
    <col min="11531" max="11531" width="15.83203125" style="12" customWidth="1"/>
    <col min="11532" max="11532" width="14.33203125" style="12" customWidth="1"/>
    <col min="11533" max="11533" width="15.83203125" style="12" customWidth="1"/>
    <col min="11534" max="11534" width="17.6640625" style="12" customWidth="1"/>
    <col min="11535" max="11535" width="19.6640625" style="12" customWidth="1"/>
    <col min="11536" max="11536" width="14.5" style="12" customWidth="1"/>
    <col min="11537" max="11772" width="9.33203125" style="12"/>
    <col min="11773" max="11773" width="12.1640625" style="12" customWidth="1"/>
    <col min="11774" max="11774" width="30" style="12" customWidth="1"/>
    <col min="11775" max="11775" width="24.5" style="12" customWidth="1"/>
    <col min="11776" max="11776" width="17.1640625" style="12" customWidth="1"/>
    <col min="11777" max="11777" width="15.33203125" style="12" customWidth="1"/>
    <col min="11778" max="11778" width="13.5" style="12" customWidth="1"/>
    <col min="11779" max="11780" width="12.83203125" style="12" customWidth="1"/>
    <col min="11781" max="11781" width="15" style="12" customWidth="1"/>
    <col min="11782" max="11782" width="16.83203125" style="12" customWidth="1"/>
    <col min="11783" max="11783" width="16.1640625" style="12" customWidth="1"/>
    <col min="11784" max="11784" width="15.5" style="12" customWidth="1"/>
    <col min="11785" max="11785" width="15.83203125" style="12" customWidth="1"/>
    <col min="11786" max="11786" width="19.5" style="12" customWidth="1"/>
    <col min="11787" max="11787" width="15.83203125" style="12" customWidth="1"/>
    <col min="11788" max="11788" width="14.33203125" style="12" customWidth="1"/>
    <col min="11789" max="11789" width="15.83203125" style="12" customWidth="1"/>
    <col min="11790" max="11790" width="17.6640625" style="12" customWidth="1"/>
    <col min="11791" max="11791" width="19.6640625" style="12" customWidth="1"/>
    <col min="11792" max="11792" width="14.5" style="12" customWidth="1"/>
    <col min="11793" max="12028" width="9.33203125" style="12"/>
    <col min="12029" max="12029" width="12.1640625" style="12" customWidth="1"/>
    <col min="12030" max="12030" width="30" style="12" customWidth="1"/>
    <col min="12031" max="12031" width="24.5" style="12" customWidth="1"/>
    <col min="12032" max="12032" width="17.1640625" style="12" customWidth="1"/>
    <col min="12033" max="12033" width="15.33203125" style="12" customWidth="1"/>
    <col min="12034" max="12034" width="13.5" style="12" customWidth="1"/>
    <col min="12035" max="12036" width="12.83203125" style="12" customWidth="1"/>
    <col min="12037" max="12037" width="15" style="12" customWidth="1"/>
    <col min="12038" max="12038" width="16.83203125" style="12" customWidth="1"/>
    <col min="12039" max="12039" width="16.1640625" style="12" customWidth="1"/>
    <col min="12040" max="12040" width="15.5" style="12" customWidth="1"/>
    <col min="12041" max="12041" width="15.83203125" style="12" customWidth="1"/>
    <col min="12042" max="12042" width="19.5" style="12" customWidth="1"/>
    <col min="12043" max="12043" width="15.83203125" style="12" customWidth="1"/>
    <col min="12044" max="12044" width="14.33203125" style="12" customWidth="1"/>
    <col min="12045" max="12045" width="15.83203125" style="12" customWidth="1"/>
    <col min="12046" max="12046" width="17.6640625" style="12" customWidth="1"/>
    <col min="12047" max="12047" width="19.6640625" style="12" customWidth="1"/>
    <col min="12048" max="12048" width="14.5" style="12" customWidth="1"/>
    <col min="12049" max="12284" width="9.33203125" style="12"/>
    <col min="12285" max="12285" width="12.1640625" style="12" customWidth="1"/>
    <col min="12286" max="12286" width="30" style="12" customWidth="1"/>
    <col min="12287" max="12287" width="24.5" style="12" customWidth="1"/>
    <col min="12288" max="12288" width="17.1640625" style="12" customWidth="1"/>
    <col min="12289" max="12289" width="15.33203125" style="12" customWidth="1"/>
    <col min="12290" max="12290" width="13.5" style="12" customWidth="1"/>
    <col min="12291" max="12292" width="12.83203125" style="12" customWidth="1"/>
    <col min="12293" max="12293" width="15" style="12" customWidth="1"/>
    <col min="12294" max="12294" width="16.83203125" style="12" customWidth="1"/>
    <col min="12295" max="12295" width="16.1640625" style="12" customWidth="1"/>
    <col min="12296" max="12296" width="15.5" style="12" customWidth="1"/>
    <col min="12297" max="12297" width="15.83203125" style="12" customWidth="1"/>
    <col min="12298" max="12298" width="19.5" style="12" customWidth="1"/>
    <col min="12299" max="12299" width="15.83203125" style="12" customWidth="1"/>
    <col min="12300" max="12300" width="14.33203125" style="12" customWidth="1"/>
    <col min="12301" max="12301" width="15.83203125" style="12" customWidth="1"/>
    <col min="12302" max="12302" width="17.6640625" style="12" customWidth="1"/>
    <col min="12303" max="12303" width="19.6640625" style="12" customWidth="1"/>
    <col min="12304" max="12304" width="14.5" style="12" customWidth="1"/>
    <col min="12305" max="12540" width="9.33203125" style="12"/>
    <col min="12541" max="12541" width="12.1640625" style="12" customWidth="1"/>
    <col min="12542" max="12542" width="30" style="12" customWidth="1"/>
    <col min="12543" max="12543" width="24.5" style="12" customWidth="1"/>
    <col min="12544" max="12544" width="17.1640625" style="12" customWidth="1"/>
    <col min="12545" max="12545" width="15.33203125" style="12" customWidth="1"/>
    <col min="12546" max="12546" width="13.5" style="12" customWidth="1"/>
    <col min="12547" max="12548" width="12.83203125" style="12" customWidth="1"/>
    <col min="12549" max="12549" width="15" style="12" customWidth="1"/>
    <col min="12550" max="12550" width="16.83203125" style="12" customWidth="1"/>
    <col min="12551" max="12551" width="16.1640625" style="12" customWidth="1"/>
    <col min="12552" max="12552" width="15.5" style="12" customWidth="1"/>
    <col min="12553" max="12553" width="15.83203125" style="12" customWidth="1"/>
    <col min="12554" max="12554" width="19.5" style="12" customWidth="1"/>
    <col min="12555" max="12555" width="15.83203125" style="12" customWidth="1"/>
    <col min="12556" max="12556" width="14.33203125" style="12" customWidth="1"/>
    <col min="12557" max="12557" width="15.83203125" style="12" customWidth="1"/>
    <col min="12558" max="12558" width="17.6640625" style="12" customWidth="1"/>
    <col min="12559" max="12559" width="19.6640625" style="12" customWidth="1"/>
    <col min="12560" max="12560" width="14.5" style="12" customWidth="1"/>
    <col min="12561" max="12796" width="9.33203125" style="12"/>
    <col min="12797" max="12797" width="12.1640625" style="12" customWidth="1"/>
    <col min="12798" max="12798" width="30" style="12" customWidth="1"/>
    <col min="12799" max="12799" width="24.5" style="12" customWidth="1"/>
    <col min="12800" max="12800" width="17.1640625" style="12" customWidth="1"/>
    <col min="12801" max="12801" width="15.33203125" style="12" customWidth="1"/>
    <col min="12802" max="12802" width="13.5" style="12" customWidth="1"/>
    <col min="12803" max="12804" width="12.83203125" style="12" customWidth="1"/>
    <col min="12805" max="12805" width="15" style="12" customWidth="1"/>
    <col min="12806" max="12806" width="16.83203125" style="12" customWidth="1"/>
    <col min="12807" max="12807" width="16.1640625" style="12" customWidth="1"/>
    <col min="12808" max="12808" width="15.5" style="12" customWidth="1"/>
    <col min="12809" max="12809" width="15.83203125" style="12" customWidth="1"/>
    <col min="12810" max="12810" width="19.5" style="12" customWidth="1"/>
    <col min="12811" max="12811" width="15.83203125" style="12" customWidth="1"/>
    <col min="12812" max="12812" width="14.33203125" style="12" customWidth="1"/>
    <col min="12813" max="12813" width="15.83203125" style="12" customWidth="1"/>
    <col min="12814" max="12814" width="17.6640625" style="12" customWidth="1"/>
    <col min="12815" max="12815" width="19.6640625" style="12" customWidth="1"/>
    <col min="12816" max="12816" width="14.5" style="12" customWidth="1"/>
    <col min="12817" max="13052" width="9.33203125" style="12"/>
    <col min="13053" max="13053" width="12.1640625" style="12" customWidth="1"/>
    <col min="13054" max="13054" width="30" style="12" customWidth="1"/>
    <col min="13055" max="13055" width="24.5" style="12" customWidth="1"/>
    <col min="13056" max="13056" width="17.1640625" style="12" customWidth="1"/>
    <col min="13057" max="13057" width="15.33203125" style="12" customWidth="1"/>
    <col min="13058" max="13058" width="13.5" style="12" customWidth="1"/>
    <col min="13059" max="13060" width="12.83203125" style="12" customWidth="1"/>
    <col min="13061" max="13061" width="15" style="12" customWidth="1"/>
    <col min="13062" max="13062" width="16.83203125" style="12" customWidth="1"/>
    <col min="13063" max="13063" width="16.1640625" style="12" customWidth="1"/>
    <col min="13064" max="13064" width="15.5" style="12" customWidth="1"/>
    <col min="13065" max="13065" width="15.83203125" style="12" customWidth="1"/>
    <col min="13066" max="13066" width="19.5" style="12" customWidth="1"/>
    <col min="13067" max="13067" width="15.83203125" style="12" customWidth="1"/>
    <col min="13068" max="13068" width="14.33203125" style="12" customWidth="1"/>
    <col min="13069" max="13069" width="15.83203125" style="12" customWidth="1"/>
    <col min="13070" max="13070" width="17.6640625" style="12" customWidth="1"/>
    <col min="13071" max="13071" width="19.6640625" style="12" customWidth="1"/>
    <col min="13072" max="13072" width="14.5" style="12" customWidth="1"/>
    <col min="13073" max="13308" width="9.33203125" style="12"/>
    <col min="13309" max="13309" width="12.1640625" style="12" customWidth="1"/>
    <col min="13310" max="13310" width="30" style="12" customWidth="1"/>
    <col min="13311" max="13311" width="24.5" style="12" customWidth="1"/>
    <col min="13312" max="13312" width="17.1640625" style="12" customWidth="1"/>
    <col min="13313" max="13313" width="15.33203125" style="12" customWidth="1"/>
    <col min="13314" max="13314" width="13.5" style="12" customWidth="1"/>
    <col min="13315" max="13316" width="12.83203125" style="12" customWidth="1"/>
    <col min="13317" max="13317" width="15" style="12" customWidth="1"/>
    <col min="13318" max="13318" width="16.83203125" style="12" customWidth="1"/>
    <col min="13319" max="13319" width="16.1640625" style="12" customWidth="1"/>
    <col min="13320" max="13320" width="15.5" style="12" customWidth="1"/>
    <col min="13321" max="13321" width="15.83203125" style="12" customWidth="1"/>
    <col min="13322" max="13322" width="19.5" style="12" customWidth="1"/>
    <col min="13323" max="13323" width="15.83203125" style="12" customWidth="1"/>
    <col min="13324" max="13324" width="14.33203125" style="12" customWidth="1"/>
    <col min="13325" max="13325" width="15.83203125" style="12" customWidth="1"/>
    <col min="13326" max="13326" width="17.6640625" style="12" customWidth="1"/>
    <col min="13327" max="13327" width="19.6640625" style="12" customWidth="1"/>
    <col min="13328" max="13328" width="14.5" style="12" customWidth="1"/>
    <col min="13329" max="13564" width="9.33203125" style="12"/>
    <col min="13565" max="13565" width="12.1640625" style="12" customWidth="1"/>
    <col min="13566" max="13566" width="30" style="12" customWidth="1"/>
    <col min="13567" max="13567" width="24.5" style="12" customWidth="1"/>
    <col min="13568" max="13568" width="17.1640625" style="12" customWidth="1"/>
    <col min="13569" max="13569" width="15.33203125" style="12" customWidth="1"/>
    <col min="13570" max="13570" width="13.5" style="12" customWidth="1"/>
    <col min="13571" max="13572" width="12.83203125" style="12" customWidth="1"/>
    <col min="13573" max="13573" width="15" style="12" customWidth="1"/>
    <col min="13574" max="13574" width="16.83203125" style="12" customWidth="1"/>
    <col min="13575" max="13575" width="16.1640625" style="12" customWidth="1"/>
    <col min="13576" max="13576" width="15.5" style="12" customWidth="1"/>
    <col min="13577" max="13577" width="15.83203125" style="12" customWidth="1"/>
    <col min="13578" max="13578" width="19.5" style="12" customWidth="1"/>
    <col min="13579" max="13579" width="15.83203125" style="12" customWidth="1"/>
    <col min="13580" max="13580" width="14.33203125" style="12" customWidth="1"/>
    <col min="13581" max="13581" width="15.83203125" style="12" customWidth="1"/>
    <col min="13582" max="13582" width="17.6640625" style="12" customWidth="1"/>
    <col min="13583" max="13583" width="19.6640625" style="12" customWidth="1"/>
    <col min="13584" max="13584" width="14.5" style="12" customWidth="1"/>
    <col min="13585" max="13820" width="9.33203125" style="12"/>
    <col min="13821" max="13821" width="12.1640625" style="12" customWidth="1"/>
    <col min="13822" max="13822" width="30" style="12" customWidth="1"/>
    <col min="13823" max="13823" width="24.5" style="12" customWidth="1"/>
    <col min="13824" max="13824" width="17.1640625" style="12" customWidth="1"/>
    <col min="13825" max="13825" width="15.33203125" style="12" customWidth="1"/>
    <col min="13826" max="13826" width="13.5" style="12" customWidth="1"/>
    <col min="13827" max="13828" width="12.83203125" style="12" customWidth="1"/>
    <col min="13829" max="13829" width="15" style="12" customWidth="1"/>
    <col min="13830" max="13830" width="16.83203125" style="12" customWidth="1"/>
    <col min="13831" max="13831" width="16.1640625" style="12" customWidth="1"/>
    <col min="13832" max="13832" width="15.5" style="12" customWidth="1"/>
    <col min="13833" max="13833" width="15.83203125" style="12" customWidth="1"/>
    <col min="13834" max="13834" width="19.5" style="12" customWidth="1"/>
    <col min="13835" max="13835" width="15.83203125" style="12" customWidth="1"/>
    <col min="13836" max="13836" width="14.33203125" style="12" customWidth="1"/>
    <col min="13837" max="13837" width="15.83203125" style="12" customWidth="1"/>
    <col min="13838" max="13838" width="17.6640625" style="12" customWidth="1"/>
    <col min="13839" max="13839" width="19.6640625" style="12" customWidth="1"/>
    <col min="13840" max="13840" width="14.5" style="12" customWidth="1"/>
    <col min="13841" max="14076" width="9.33203125" style="12"/>
    <col min="14077" max="14077" width="12.1640625" style="12" customWidth="1"/>
    <col min="14078" max="14078" width="30" style="12" customWidth="1"/>
    <col min="14079" max="14079" width="24.5" style="12" customWidth="1"/>
    <col min="14080" max="14080" width="17.1640625" style="12" customWidth="1"/>
    <col min="14081" max="14081" width="15.33203125" style="12" customWidth="1"/>
    <col min="14082" max="14082" width="13.5" style="12" customWidth="1"/>
    <col min="14083" max="14084" width="12.83203125" style="12" customWidth="1"/>
    <col min="14085" max="14085" width="15" style="12" customWidth="1"/>
    <col min="14086" max="14086" width="16.83203125" style="12" customWidth="1"/>
    <col min="14087" max="14087" width="16.1640625" style="12" customWidth="1"/>
    <col min="14088" max="14088" width="15.5" style="12" customWidth="1"/>
    <col min="14089" max="14089" width="15.83203125" style="12" customWidth="1"/>
    <col min="14090" max="14090" width="19.5" style="12" customWidth="1"/>
    <col min="14091" max="14091" width="15.83203125" style="12" customWidth="1"/>
    <col min="14092" max="14092" width="14.33203125" style="12" customWidth="1"/>
    <col min="14093" max="14093" width="15.83203125" style="12" customWidth="1"/>
    <col min="14094" max="14094" width="17.6640625" style="12" customWidth="1"/>
    <col min="14095" max="14095" width="19.6640625" style="12" customWidth="1"/>
    <col min="14096" max="14096" width="14.5" style="12" customWidth="1"/>
    <col min="14097" max="14332" width="9.33203125" style="12"/>
    <col min="14333" max="14333" width="12.1640625" style="12" customWidth="1"/>
    <col min="14334" max="14334" width="30" style="12" customWidth="1"/>
    <col min="14335" max="14335" width="24.5" style="12" customWidth="1"/>
    <col min="14336" max="14336" width="17.1640625" style="12" customWidth="1"/>
    <col min="14337" max="14337" width="15.33203125" style="12" customWidth="1"/>
    <col min="14338" max="14338" width="13.5" style="12" customWidth="1"/>
    <col min="14339" max="14340" width="12.83203125" style="12" customWidth="1"/>
    <col min="14341" max="14341" width="15" style="12" customWidth="1"/>
    <col min="14342" max="14342" width="16.83203125" style="12" customWidth="1"/>
    <col min="14343" max="14343" width="16.1640625" style="12" customWidth="1"/>
    <col min="14344" max="14344" width="15.5" style="12" customWidth="1"/>
    <col min="14345" max="14345" width="15.83203125" style="12" customWidth="1"/>
    <col min="14346" max="14346" width="19.5" style="12" customWidth="1"/>
    <col min="14347" max="14347" width="15.83203125" style="12" customWidth="1"/>
    <col min="14348" max="14348" width="14.33203125" style="12" customWidth="1"/>
    <col min="14349" max="14349" width="15.83203125" style="12" customWidth="1"/>
    <col min="14350" max="14350" width="17.6640625" style="12" customWidth="1"/>
    <col min="14351" max="14351" width="19.6640625" style="12" customWidth="1"/>
    <col min="14352" max="14352" width="14.5" style="12" customWidth="1"/>
    <col min="14353" max="14588" width="9.33203125" style="12"/>
    <col min="14589" max="14589" width="12.1640625" style="12" customWidth="1"/>
    <col min="14590" max="14590" width="30" style="12" customWidth="1"/>
    <col min="14591" max="14591" width="24.5" style="12" customWidth="1"/>
    <col min="14592" max="14592" width="17.1640625" style="12" customWidth="1"/>
    <col min="14593" max="14593" width="15.33203125" style="12" customWidth="1"/>
    <col min="14594" max="14594" width="13.5" style="12" customWidth="1"/>
    <col min="14595" max="14596" width="12.83203125" style="12" customWidth="1"/>
    <col min="14597" max="14597" width="15" style="12" customWidth="1"/>
    <col min="14598" max="14598" width="16.83203125" style="12" customWidth="1"/>
    <col min="14599" max="14599" width="16.1640625" style="12" customWidth="1"/>
    <col min="14600" max="14600" width="15.5" style="12" customWidth="1"/>
    <col min="14601" max="14601" width="15.83203125" style="12" customWidth="1"/>
    <col min="14602" max="14602" width="19.5" style="12" customWidth="1"/>
    <col min="14603" max="14603" width="15.83203125" style="12" customWidth="1"/>
    <col min="14604" max="14604" width="14.33203125" style="12" customWidth="1"/>
    <col min="14605" max="14605" width="15.83203125" style="12" customWidth="1"/>
    <col min="14606" max="14606" width="17.6640625" style="12" customWidth="1"/>
    <col min="14607" max="14607" width="19.6640625" style="12" customWidth="1"/>
    <col min="14608" max="14608" width="14.5" style="12" customWidth="1"/>
    <col min="14609" max="14844" width="9.33203125" style="12"/>
    <col min="14845" max="14845" width="12.1640625" style="12" customWidth="1"/>
    <col min="14846" max="14846" width="30" style="12" customWidth="1"/>
    <col min="14847" max="14847" width="24.5" style="12" customWidth="1"/>
    <col min="14848" max="14848" width="17.1640625" style="12" customWidth="1"/>
    <col min="14849" max="14849" width="15.33203125" style="12" customWidth="1"/>
    <col min="14850" max="14850" width="13.5" style="12" customWidth="1"/>
    <col min="14851" max="14852" width="12.83203125" style="12" customWidth="1"/>
    <col min="14853" max="14853" width="15" style="12" customWidth="1"/>
    <col min="14854" max="14854" width="16.83203125" style="12" customWidth="1"/>
    <col min="14855" max="14855" width="16.1640625" style="12" customWidth="1"/>
    <col min="14856" max="14856" width="15.5" style="12" customWidth="1"/>
    <col min="14857" max="14857" width="15.83203125" style="12" customWidth="1"/>
    <col min="14858" max="14858" width="19.5" style="12" customWidth="1"/>
    <col min="14859" max="14859" width="15.83203125" style="12" customWidth="1"/>
    <col min="14860" max="14860" width="14.33203125" style="12" customWidth="1"/>
    <col min="14861" max="14861" width="15.83203125" style="12" customWidth="1"/>
    <col min="14862" max="14862" width="17.6640625" style="12" customWidth="1"/>
    <col min="14863" max="14863" width="19.6640625" style="12" customWidth="1"/>
    <col min="14864" max="14864" width="14.5" style="12" customWidth="1"/>
    <col min="14865" max="15100" width="9.33203125" style="12"/>
    <col min="15101" max="15101" width="12.1640625" style="12" customWidth="1"/>
    <col min="15102" max="15102" width="30" style="12" customWidth="1"/>
    <col min="15103" max="15103" width="24.5" style="12" customWidth="1"/>
    <col min="15104" max="15104" width="17.1640625" style="12" customWidth="1"/>
    <col min="15105" max="15105" width="15.33203125" style="12" customWidth="1"/>
    <col min="15106" max="15106" width="13.5" style="12" customWidth="1"/>
    <col min="15107" max="15108" width="12.83203125" style="12" customWidth="1"/>
    <col min="15109" max="15109" width="15" style="12" customWidth="1"/>
    <col min="15110" max="15110" width="16.83203125" style="12" customWidth="1"/>
    <col min="15111" max="15111" width="16.1640625" style="12" customWidth="1"/>
    <col min="15112" max="15112" width="15.5" style="12" customWidth="1"/>
    <col min="15113" max="15113" width="15.83203125" style="12" customWidth="1"/>
    <col min="15114" max="15114" width="19.5" style="12" customWidth="1"/>
    <col min="15115" max="15115" width="15.83203125" style="12" customWidth="1"/>
    <col min="15116" max="15116" width="14.33203125" style="12" customWidth="1"/>
    <col min="15117" max="15117" width="15.83203125" style="12" customWidth="1"/>
    <col min="15118" max="15118" width="17.6640625" style="12" customWidth="1"/>
    <col min="15119" max="15119" width="19.6640625" style="12" customWidth="1"/>
    <col min="15120" max="15120" width="14.5" style="12" customWidth="1"/>
    <col min="15121" max="15356" width="9.33203125" style="12"/>
    <col min="15357" max="15357" width="12.1640625" style="12" customWidth="1"/>
    <col min="15358" max="15358" width="30" style="12" customWidth="1"/>
    <col min="15359" max="15359" width="24.5" style="12" customWidth="1"/>
    <col min="15360" max="15360" width="17.1640625" style="12" customWidth="1"/>
    <col min="15361" max="15361" width="15.33203125" style="12" customWidth="1"/>
    <col min="15362" max="15362" width="13.5" style="12" customWidth="1"/>
    <col min="15363" max="15364" width="12.83203125" style="12" customWidth="1"/>
    <col min="15365" max="15365" width="15" style="12" customWidth="1"/>
    <col min="15366" max="15366" width="16.83203125" style="12" customWidth="1"/>
    <col min="15367" max="15367" width="16.1640625" style="12" customWidth="1"/>
    <col min="15368" max="15368" width="15.5" style="12" customWidth="1"/>
    <col min="15369" max="15369" width="15.83203125" style="12" customWidth="1"/>
    <col min="15370" max="15370" width="19.5" style="12" customWidth="1"/>
    <col min="15371" max="15371" width="15.83203125" style="12" customWidth="1"/>
    <col min="15372" max="15372" width="14.33203125" style="12" customWidth="1"/>
    <col min="15373" max="15373" width="15.83203125" style="12" customWidth="1"/>
    <col min="15374" max="15374" width="17.6640625" style="12" customWidth="1"/>
    <col min="15375" max="15375" width="19.6640625" style="12" customWidth="1"/>
    <col min="15376" max="15376" width="14.5" style="12" customWidth="1"/>
    <col min="15377" max="15612" width="9.33203125" style="12"/>
    <col min="15613" max="15613" width="12.1640625" style="12" customWidth="1"/>
    <col min="15614" max="15614" width="30" style="12" customWidth="1"/>
    <col min="15615" max="15615" width="24.5" style="12" customWidth="1"/>
    <col min="15616" max="15616" width="17.1640625" style="12" customWidth="1"/>
    <col min="15617" max="15617" width="15.33203125" style="12" customWidth="1"/>
    <col min="15618" max="15618" width="13.5" style="12" customWidth="1"/>
    <col min="15619" max="15620" width="12.83203125" style="12" customWidth="1"/>
    <col min="15621" max="15621" width="15" style="12" customWidth="1"/>
    <col min="15622" max="15622" width="16.83203125" style="12" customWidth="1"/>
    <col min="15623" max="15623" width="16.1640625" style="12" customWidth="1"/>
    <col min="15624" max="15624" width="15.5" style="12" customWidth="1"/>
    <col min="15625" max="15625" width="15.83203125" style="12" customWidth="1"/>
    <col min="15626" max="15626" width="19.5" style="12" customWidth="1"/>
    <col min="15627" max="15627" width="15.83203125" style="12" customWidth="1"/>
    <col min="15628" max="15628" width="14.33203125" style="12" customWidth="1"/>
    <col min="15629" max="15629" width="15.83203125" style="12" customWidth="1"/>
    <col min="15630" max="15630" width="17.6640625" style="12" customWidth="1"/>
    <col min="15631" max="15631" width="19.6640625" style="12" customWidth="1"/>
    <col min="15632" max="15632" width="14.5" style="12" customWidth="1"/>
    <col min="15633" max="15868" width="9.33203125" style="12"/>
    <col min="15869" max="15869" width="12.1640625" style="12" customWidth="1"/>
    <col min="15870" max="15870" width="30" style="12" customWidth="1"/>
    <col min="15871" max="15871" width="24.5" style="12" customWidth="1"/>
    <col min="15872" max="15872" width="17.1640625" style="12" customWidth="1"/>
    <col min="15873" max="15873" width="15.33203125" style="12" customWidth="1"/>
    <col min="15874" max="15874" width="13.5" style="12" customWidth="1"/>
    <col min="15875" max="15876" width="12.83203125" style="12" customWidth="1"/>
    <col min="15877" max="15877" width="15" style="12" customWidth="1"/>
    <col min="15878" max="15878" width="16.83203125" style="12" customWidth="1"/>
    <col min="15879" max="15879" width="16.1640625" style="12" customWidth="1"/>
    <col min="15880" max="15880" width="15.5" style="12" customWidth="1"/>
    <col min="15881" max="15881" width="15.83203125" style="12" customWidth="1"/>
    <col min="15882" max="15882" width="19.5" style="12" customWidth="1"/>
    <col min="15883" max="15883" width="15.83203125" style="12" customWidth="1"/>
    <col min="15884" max="15884" width="14.33203125" style="12" customWidth="1"/>
    <col min="15885" max="15885" width="15.83203125" style="12" customWidth="1"/>
    <col min="15886" max="15886" width="17.6640625" style="12" customWidth="1"/>
    <col min="15887" max="15887" width="19.6640625" style="12" customWidth="1"/>
    <col min="15888" max="15888" width="14.5" style="12" customWidth="1"/>
    <col min="15889" max="16124" width="9.33203125" style="12"/>
    <col min="16125" max="16125" width="12.1640625" style="12" customWidth="1"/>
    <col min="16126" max="16126" width="30" style="12" customWidth="1"/>
    <col min="16127" max="16127" width="24.5" style="12" customWidth="1"/>
    <col min="16128" max="16128" width="17.1640625" style="12" customWidth="1"/>
    <col min="16129" max="16129" width="15.33203125" style="12" customWidth="1"/>
    <col min="16130" max="16130" width="13.5" style="12" customWidth="1"/>
    <col min="16131" max="16132" width="12.83203125" style="12" customWidth="1"/>
    <col min="16133" max="16133" width="15" style="12" customWidth="1"/>
    <col min="16134" max="16134" width="16.83203125" style="12" customWidth="1"/>
    <col min="16135" max="16135" width="16.1640625" style="12" customWidth="1"/>
    <col min="16136" max="16136" width="15.5" style="12" customWidth="1"/>
    <col min="16137" max="16137" width="15.83203125" style="12" customWidth="1"/>
    <col min="16138" max="16138" width="19.5" style="12" customWidth="1"/>
    <col min="16139" max="16139" width="15.83203125" style="12" customWidth="1"/>
    <col min="16140" max="16140" width="14.33203125" style="12" customWidth="1"/>
    <col min="16141" max="16141" width="15.83203125" style="12" customWidth="1"/>
    <col min="16142" max="16142" width="17.6640625" style="12" customWidth="1"/>
    <col min="16143" max="16143" width="19.6640625" style="12" customWidth="1"/>
    <col min="16144" max="16144" width="14.5" style="12" customWidth="1"/>
    <col min="16145" max="16384" width="9.33203125" style="12"/>
  </cols>
  <sheetData>
    <row r="1" spans="1:21" s="19" customFormat="1" ht="15.75" x14ac:dyDescent="0.25">
      <c r="F1" s="20"/>
      <c r="H1" s="21"/>
      <c r="I1" s="21"/>
      <c r="J1" s="21"/>
      <c r="K1" s="21"/>
      <c r="L1" s="21"/>
      <c r="M1" s="21"/>
      <c r="N1" s="21"/>
      <c r="O1" s="21"/>
      <c r="P1" s="21"/>
      <c r="Q1" s="21"/>
      <c r="R1" s="21"/>
      <c r="S1" s="21"/>
    </row>
    <row r="2" spans="1:21" s="19" customFormat="1" ht="15.75" x14ac:dyDescent="0.25">
      <c r="A2" s="41"/>
      <c r="F2" s="20"/>
      <c r="H2" s="21"/>
      <c r="I2" s="21"/>
      <c r="J2" s="21"/>
      <c r="K2" s="21"/>
      <c r="L2" s="21"/>
      <c r="M2" s="21"/>
      <c r="N2" s="21"/>
      <c r="O2" s="21"/>
      <c r="P2" s="21"/>
      <c r="Q2" s="21"/>
      <c r="R2" s="21"/>
      <c r="S2" s="21"/>
    </row>
    <row r="3" spans="1:21" s="19" customFormat="1" ht="15.75" x14ac:dyDescent="0.25">
      <c r="A3" s="41"/>
      <c r="F3" s="20"/>
      <c r="H3" s="21"/>
      <c r="I3" s="21"/>
      <c r="J3" s="21"/>
      <c r="K3" s="21"/>
      <c r="L3" s="21"/>
      <c r="M3" s="21"/>
      <c r="N3" s="21"/>
      <c r="O3" s="21"/>
      <c r="P3" s="21"/>
      <c r="Q3" s="21"/>
      <c r="R3" s="21"/>
      <c r="S3" s="21"/>
    </row>
    <row r="4" spans="1:21" x14ac:dyDescent="0.2">
      <c r="A4" s="41"/>
    </row>
    <row r="5" spans="1:21" x14ac:dyDescent="0.2">
      <c r="A5" s="41"/>
    </row>
    <row r="6" spans="1:21" ht="15.75" x14ac:dyDescent="0.25">
      <c r="A6" s="78" t="s">
        <v>28</v>
      </c>
      <c r="B6" s="78"/>
      <c r="C6" s="78"/>
      <c r="D6" s="78"/>
      <c r="E6" s="78"/>
      <c r="F6" s="78"/>
      <c r="G6" s="78"/>
      <c r="H6" s="78"/>
      <c r="I6" s="78"/>
      <c r="J6" s="78"/>
      <c r="K6" s="78"/>
      <c r="L6" s="78"/>
      <c r="M6" s="78"/>
      <c r="N6" s="78"/>
      <c r="O6" s="78"/>
      <c r="P6" s="78"/>
      <c r="Q6" s="78"/>
      <c r="R6" s="78"/>
      <c r="S6" s="78"/>
      <c r="T6" s="78"/>
      <c r="U6" s="78"/>
    </row>
    <row r="7" spans="1:21" ht="15.75" x14ac:dyDescent="0.25">
      <c r="A7" s="78" t="s">
        <v>51</v>
      </c>
      <c r="B7" s="78"/>
      <c r="C7" s="78"/>
      <c r="D7" s="78"/>
      <c r="E7" s="78"/>
      <c r="F7" s="78"/>
      <c r="G7" s="78"/>
      <c r="H7" s="78"/>
      <c r="I7" s="78"/>
      <c r="J7" s="78"/>
      <c r="K7" s="78"/>
      <c r="L7" s="78"/>
      <c r="M7" s="78"/>
      <c r="N7" s="78"/>
      <c r="O7" s="78"/>
      <c r="P7" s="78"/>
      <c r="Q7" s="78"/>
      <c r="R7" s="78"/>
      <c r="S7" s="78"/>
      <c r="T7" s="78"/>
      <c r="U7" s="78"/>
    </row>
    <row r="8" spans="1:21" ht="15.75" x14ac:dyDescent="0.25">
      <c r="A8" s="45"/>
      <c r="B8" s="45"/>
      <c r="C8" s="45"/>
      <c r="D8" s="45"/>
      <c r="E8" s="45"/>
      <c r="F8" s="45"/>
      <c r="G8" s="45"/>
      <c r="H8" s="45"/>
      <c r="I8" s="45"/>
      <c r="J8" s="45"/>
      <c r="K8" s="45"/>
      <c r="L8" s="45"/>
      <c r="M8" s="45"/>
      <c r="N8" s="45"/>
      <c r="O8" s="45"/>
      <c r="P8" s="45"/>
      <c r="Q8" s="45"/>
      <c r="R8" s="45"/>
      <c r="S8" s="45"/>
      <c r="T8" s="45"/>
      <c r="U8" s="45"/>
    </row>
    <row r="9" spans="1:21" ht="15.75" x14ac:dyDescent="0.25">
      <c r="A9" s="22"/>
      <c r="B9" s="22"/>
      <c r="C9" s="22"/>
      <c r="D9" s="22"/>
      <c r="E9" s="22"/>
      <c r="F9" s="22"/>
      <c r="H9" s="23" t="s">
        <v>36</v>
      </c>
      <c r="I9" s="24"/>
      <c r="J9" s="22"/>
      <c r="K9" s="22" t="s">
        <v>37</v>
      </c>
      <c r="L9" s="44"/>
      <c r="M9" s="22" t="s">
        <v>38</v>
      </c>
      <c r="N9" s="22"/>
      <c r="O9" s="22"/>
      <c r="P9" s="22"/>
      <c r="Q9" s="22"/>
      <c r="R9" s="22"/>
    </row>
    <row r="10" spans="1:21" ht="15.75" x14ac:dyDescent="0.25">
      <c r="A10" s="30"/>
      <c r="B10" s="30"/>
      <c r="C10" s="30"/>
      <c r="D10" s="30"/>
      <c r="E10" s="30"/>
      <c r="F10" s="30"/>
      <c r="H10" s="30"/>
      <c r="I10" s="30"/>
      <c r="J10" s="30"/>
      <c r="K10" s="30"/>
      <c r="L10" s="30"/>
      <c r="M10" s="30"/>
      <c r="N10" s="30"/>
      <c r="O10" s="30"/>
      <c r="P10" s="30"/>
      <c r="Q10" s="30"/>
      <c r="R10" s="30"/>
    </row>
    <row r="11" spans="1:21" ht="15" customHeight="1" x14ac:dyDescent="0.25">
      <c r="A11" s="16"/>
      <c r="B11" s="16"/>
      <c r="C11" s="16"/>
      <c r="D11" s="16"/>
      <c r="E11" s="16"/>
      <c r="F11" s="16"/>
      <c r="H11" s="16"/>
      <c r="I11" s="42" t="s">
        <v>44</v>
      </c>
      <c r="J11" s="42"/>
      <c r="K11" s="43"/>
      <c r="L11" s="16"/>
      <c r="M11" s="16"/>
      <c r="N11" s="16"/>
      <c r="O11" s="16"/>
      <c r="P11" s="16"/>
      <c r="Q11" s="16"/>
      <c r="R11" s="16"/>
    </row>
    <row r="12" spans="1:21" ht="15.75" x14ac:dyDescent="0.25">
      <c r="A12" s="16"/>
      <c r="B12" s="16"/>
      <c r="C12" s="16"/>
      <c r="D12" s="16"/>
      <c r="E12" s="16"/>
      <c r="F12" s="16"/>
      <c r="G12" s="16"/>
      <c r="H12" s="16"/>
      <c r="I12" s="16"/>
      <c r="J12" s="16"/>
      <c r="K12" s="16"/>
      <c r="L12" s="16"/>
      <c r="M12" s="16"/>
      <c r="N12" s="16"/>
      <c r="O12" s="16"/>
      <c r="P12" s="16"/>
      <c r="Q12" s="16"/>
      <c r="R12" s="16"/>
    </row>
    <row r="13" spans="1:21" x14ac:dyDescent="0.2">
      <c r="A13" s="66" t="s">
        <v>39</v>
      </c>
      <c r="B13" s="66"/>
      <c r="C13" s="66"/>
      <c r="D13" s="66"/>
      <c r="E13" s="66"/>
      <c r="F13" s="66"/>
      <c r="G13" s="66"/>
      <c r="H13" s="66"/>
      <c r="I13" s="66"/>
      <c r="J13" s="66"/>
      <c r="K13" s="66"/>
      <c r="L13" s="31"/>
    </row>
    <row r="14" spans="1:21" x14ac:dyDescent="0.2">
      <c r="A14" s="79" t="s">
        <v>24</v>
      </c>
      <c r="B14" s="79"/>
      <c r="C14" s="79"/>
      <c r="D14" s="80"/>
      <c r="E14" s="80"/>
      <c r="F14" s="80"/>
      <c r="G14" s="80"/>
      <c r="H14" s="80"/>
      <c r="I14" s="80"/>
      <c r="J14" s="80"/>
      <c r="K14" s="80"/>
      <c r="L14" s="80"/>
      <c r="M14" s="80"/>
      <c r="N14" s="80"/>
      <c r="O14" s="80"/>
      <c r="P14" s="80"/>
      <c r="Q14" s="80"/>
      <c r="R14" s="80"/>
      <c r="S14" s="80"/>
      <c r="T14" s="80"/>
      <c r="U14" s="80"/>
    </row>
    <row r="15" spans="1:21" x14ac:dyDescent="0.2">
      <c r="A15" s="79" t="s">
        <v>32</v>
      </c>
      <c r="B15" s="79"/>
      <c r="C15" s="79"/>
      <c r="D15" s="80"/>
      <c r="E15" s="80"/>
      <c r="F15" s="80"/>
      <c r="G15" s="80"/>
      <c r="H15" s="80"/>
      <c r="I15" s="80"/>
      <c r="J15" s="80"/>
      <c r="K15" s="80"/>
      <c r="L15" s="80"/>
      <c r="M15" s="80"/>
      <c r="N15" s="80"/>
      <c r="O15" s="80"/>
      <c r="P15" s="80"/>
      <c r="Q15" s="80"/>
      <c r="R15" s="80"/>
      <c r="S15" s="80"/>
      <c r="T15" s="80"/>
      <c r="U15" s="80"/>
    </row>
    <row r="16" spans="1:21" x14ac:dyDescent="0.2">
      <c r="A16" s="32"/>
      <c r="B16" s="32"/>
      <c r="C16" s="32"/>
      <c r="D16" s="33"/>
      <c r="E16" s="33"/>
      <c r="F16" s="33"/>
      <c r="G16" s="33"/>
      <c r="H16" s="33"/>
      <c r="I16" s="33"/>
      <c r="J16" s="33"/>
      <c r="K16" s="33"/>
      <c r="L16" s="33"/>
    </row>
    <row r="17" spans="1:21" x14ac:dyDescent="0.2">
      <c r="A17" s="66" t="s">
        <v>40</v>
      </c>
      <c r="B17" s="66"/>
      <c r="C17" s="66"/>
      <c r="D17" s="66"/>
      <c r="E17" s="66"/>
      <c r="F17" s="66"/>
      <c r="G17" s="66"/>
      <c r="H17" s="66"/>
      <c r="I17" s="66"/>
      <c r="J17" s="66"/>
      <c r="K17" s="66"/>
      <c r="L17" s="31"/>
    </row>
    <row r="18" spans="1:21" x14ac:dyDescent="0.2">
      <c r="A18" s="79" t="s">
        <v>53</v>
      </c>
      <c r="B18" s="79"/>
      <c r="C18" s="79"/>
      <c r="D18" s="81" t="s">
        <v>83</v>
      </c>
      <c r="E18" s="81"/>
      <c r="F18" s="34">
        <f>+IF(D18="Biudžetinė Terminuota",0.0217,IF(D18="Biudžetinė Neterminuota",0.0145,IF(D18="Verslo įm. ir kt. Terminuota",0.0249,IF(D18="Verslo įm. ir kt. Neterminuota",0.0177,IF(D18="Kitos organizacijos* Terminuota",0.0233,IF(D18="Kitos organizacijos* Neterminuota",0.0161,0))))))</f>
        <v>2.1700000000000001E-2</v>
      </c>
      <c r="G18" s="31"/>
      <c r="H18" s="31"/>
      <c r="I18" s="31"/>
      <c r="J18" s="31"/>
      <c r="K18" s="31"/>
      <c r="L18" s="31"/>
    </row>
    <row r="19" spans="1:21" x14ac:dyDescent="0.2">
      <c r="D19" s="35"/>
    </row>
    <row r="20" spans="1:21" ht="16.5" customHeight="1" x14ac:dyDescent="0.2">
      <c r="A20" s="72" t="s">
        <v>5</v>
      </c>
      <c r="B20" s="72" t="s">
        <v>6</v>
      </c>
      <c r="C20" s="72" t="s">
        <v>7</v>
      </c>
      <c r="D20" s="72" t="s">
        <v>8</v>
      </c>
      <c r="E20" s="72" t="s">
        <v>45</v>
      </c>
      <c r="F20" s="69" t="s">
        <v>9</v>
      </c>
      <c r="G20" s="70"/>
      <c r="H20" s="70"/>
      <c r="I20" s="70"/>
      <c r="J20" s="70"/>
      <c r="K20" s="71"/>
      <c r="L20" s="73" t="s">
        <v>56</v>
      </c>
      <c r="M20" s="73" t="s">
        <v>41</v>
      </c>
      <c r="N20" s="72" t="s">
        <v>10</v>
      </c>
      <c r="O20" s="72" t="s">
        <v>54</v>
      </c>
      <c r="P20" s="72" t="s">
        <v>19</v>
      </c>
      <c r="Q20" s="72" t="s">
        <v>25</v>
      </c>
      <c r="R20" s="72" t="s">
        <v>26</v>
      </c>
      <c r="S20" s="72" t="s">
        <v>29</v>
      </c>
      <c r="T20" s="72" t="s">
        <v>27</v>
      </c>
      <c r="U20" s="73" t="s">
        <v>77</v>
      </c>
    </row>
    <row r="21" spans="1:21" ht="12.75" customHeight="1" x14ac:dyDescent="0.2">
      <c r="A21" s="72"/>
      <c r="B21" s="72"/>
      <c r="C21" s="72"/>
      <c r="D21" s="72"/>
      <c r="E21" s="72"/>
      <c r="F21" s="72" t="s">
        <v>12</v>
      </c>
      <c r="G21" s="72" t="s">
        <v>13</v>
      </c>
      <c r="H21" s="72" t="s">
        <v>14</v>
      </c>
      <c r="I21" s="72" t="s">
        <v>80</v>
      </c>
      <c r="J21" s="76" t="s">
        <v>85</v>
      </c>
      <c r="K21" s="72" t="s">
        <v>15</v>
      </c>
      <c r="L21" s="74"/>
      <c r="M21" s="74"/>
      <c r="N21" s="72"/>
      <c r="O21" s="72"/>
      <c r="P21" s="72"/>
      <c r="Q21" s="72"/>
      <c r="R21" s="72"/>
      <c r="S21" s="72"/>
      <c r="T21" s="72"/>
      <c r="U21" s="74"/>
    </row>
    <row r="22" spans="1:21" ht="82.5" customHeight="1" x14ac:dyDescent="0.2">
      <c r="A22" s="72"/>
      <c r="B22" s="72"/>
      <c r="C22" s="72"/>
      <c r="D22" s="72"/>
      <c r="E22" s="72"/>
      <c r="F22" s="72"/>
      <c r="G22" s="72"/>
      <c r="H22" s="72"/>
      <c r="I22" s="72"/>
      <c r="J22" s="77"/>
      <c r="K22" s="72"/>
      <c r="L22" s="75"/>
      <c r="M22" s="75"/>
      <c r="N22" s="72"/>
      <c r="O22" s="72"/>
      <c r="P22" s="72"/>
      <c r="Q22" s="72"/>
      <c r="R22" s="72"/>
      <c r="S22" s="72"/>
      <c r="T22" s="72"/>
      <c r="U22" s="75"/>
    </row>
    <row r="23" spans="1:21" x14ac:dyDescent="0.2">
      <c r="A23" s="15">
        <v>1</v>
      </c>
      <c r="B23" s="15">
        <v>2</v>
      </c>
      <c r="C23" s="15">
        <v>3</v>
      </c>
      <c r="D23" s="15">
        <v>4</v>
      </c>
      <c r="E23" s="15">
        <v>5</v>
      </c>
      <c r="F23" s="25" t="s">
        <v>16</v>
      </c>
      <c r="G23" s="15">
        <v>7</v>
      </c>
      <c r="H23" s="15">
        <v>8</v>
      </c>
      <c r="I23" s="15">
        <v>9</v>
      </c>
      <c r="J23" s="15">
        <v>10</v>
      </c>
      <c r="K23" s="15">
        <v>11</v>
      </c>
      <c r="L23" s="15">
        <v>12</v>
      </c>
      <c r="M23" s="46" t="s">
        <v>86</v>
      </c>
      <c r="N23" s="46">
        <v>14</v>
      </c>
      <c r="O23" s="46">
        <v>15</v>
      </c>
      <c r="P23" s="46">
        <v>16</v>
      </c>
      <c r="Q23" s="46">
        <v>17</v>
      </c>
      <c r="R23" s="46">
        <v>18</v>
      </c>
      <c r="S23" s="46">
        <v>19</v>
      </c>
      <c r="T23" s="46">
        <v>20</v>
      </c>
      <c r="U23" s="46">
        <v>21</v>
      </c>
    </row>
    <row r="24" spans="1:21" x14ac:dyDescent="0.2">
      <c r="A24" s="36"/>
      <c r="B24" s="3"/>
      <c r="C24" s="3"/>
      <c r="D24" s="4"/>
      <c r="E24" s="4"/>
      <c r="F24" s="4"/>
      <c r="G24" s="4"/>
      <c r="H24" s="4"/>
      <c r="I24" s="4"/>
      <c r="J24" s="4"/>
      <c r="K24" s="4"/>
      <c r="L24" s="4">
        <f>(1+$F$18)*(F24+G24+H24+I24+J24)+K24</f>
        <v>0</v>
      </c>
      <c r="M24" s="26">
        <f>IF(D24=0,0,L24*E24/D24)</f>
        <v>0</v>
      </c>
      <c r="N24" s="27"/>
      <c r="O24" s="13"/>
      <c r="P24" s="28" t="str">
        <f>IF(OR(N24="",O24=""),"",VLOOKUP(CONCATENATE(N24," dienų darbo savaitė"),'Atostogų išmokų FN'!$A$8:$AH$9,O24-16)/100)</f>
        <v/>
      </c>
      <c r="Q24" s="26">
        <f>IF(N24="",0,(M24-((K24+H24)*E24/D24))*P24)</f>
        <v>0</v>
      </c>
      <c r="R24" s="4"/>
      <c r="S24" s="28" t="str">
        <f>IF(OR(N24="",R24=""),"",HLOOKUP(R24,'Papild.poilsio d. išmokų FN '!$C$6:$Q$8,3,0)/100)</f>
        <v/>
      </c>
      <c r="T24" s="26">
        <f>+IF(R24="",0,(M24-((H24+K24)*E24/D24))*S24)</f>
        <v>0</v>
      </c>
      <c r="U24" s="58"/>
    </row>
    <row r="25" spans="1:21" x14ac:dyDescent="0.2">
      <c r="A25" s="36"/>
      <c r="B25" s="3"/>
      <c r="C25" s="3"/>
      <c r="D25" s="4"/>
      <c r="E25" s="4"/>
      <c r="F25" s="4"/>
      <c r="G25" s="4"/>
      <c r="H25" s="4"/>
      <c r="I25" s="4"/>
      <c r="J25" s="4"/>
      <c r="K25" s="4"/>
      <c r="L25" s="4">
        <f t="shared" ref="L25:L68" si="0">(1+$F$18)*(F25+G25+H25+I25+J25)+K25</f>
        <v>0</v>
      </c>
      <c r="M25" s="26">
        <f t="shared" ref="M25:M68" si="1">IF(D25=0,0,L25*E25/D25)</f>
        <v>0</v>
      </c>
      <c r="N25" s="27"/>
      <c r="O25" s="13"/>
      <c r="P25" s="28" t="str">
        <f>IF(OR(N25="",O25=""),"",VLOOKUP(CONCATENATE(N25," dienų darbo savaitė"),'Atostogų išmokų FN'!$A$8:$AH$9,O25-16)/100)</f>
        <v/>
      </c>
      <c r="Q25" s="26">
        <f t="shared" ref="Q25:Q68" si="2">IF(N25="",0,(M25-((K25+H25)*E25/D25))*P25)</f>
        <v>0</v>
      </c>
      <c r="R25" s="4"/>
      <c r="S25" s="28" t="str">
        <f>IF(OR(N25="",R25=""),"",HLOOKUP(R25,'Papild.poilsio d. išmokų FN '!$C$6:$Q$8,3,0)/100)</f>
        <v/>
      </c>
      <c r="T25" s="26">
        <f t="shared" ref="T25:T68" si="3">+IF(R25="",0,(M25-((H25+K25)*E25/D25))*S25)</f>
        <v>0</v>
      </c>
      <c r="U25" s="58"/>
    </row>
    <row r="26" spans="1:21" x14ac:dyDescent="0.2">
      <c r="A26" s="36"/>
      <c r="B26" s="3"/>
      <c r="C26" s="3"/>
      <c r="D26" s="4"/>
      <c r="E26" s="4"/>
      <c r="F26" s="4"/>
      <c r="G26" s="4"/>
      <c r="H26" s="4"/>
      <c r="I26" s="4"/>
      <c r="J26" s="4"/>
      <c r="K26" s="4"/>
      <c r="L26" s="4">
        <f t="shared" si="0"/>
        <v>0</v>
      </c>
      <c r="M26" s="26">
        <f t="shared" si="1"/>
        <v>0</v>
      </c>
      <c r="N26" s="27"/>
      <c r="O26" s="13"/>
      <c r="P26" s="28" t="str">
        <f>IF(OR(N26="",O26=""),"",VLOOKUP(CONCATENATE(N26," dienų darbo savaitė"),'Atostogų išmokų FN'!$A$8:$AH$9,O26-16)/100)</f>
        <v/>
      </c>
      <c r="Q26" s="26">
        <f t="shared" si="2"/>
        <v>0</v>
      </c>
      <c r="R26" s="4"/>
      <c r="S26" s="28" t="str">
        <f>IF(OR(N26="",R26=""),"",HLOOKUP(R26,'Papild.poilsio d. išmokų FN '!$C$6:$Q$8,3,0)/100)</f>
        <v/>
      </c>
      <c r="T26" s="26">
        <f t="shared" si="3"/>
        <v>0</v>
      </c>
      <c r="U26" s="58"/>
    </row>
    <row r="27" spans="1:21" x14ac:dyDescent="0.2">
      <c r="A27" s="36"/>
      <c r="B27" s="3"/>
      <c r="C27" s="3"/>
      <c r="D27" s="4"/>
      <c r="E27" s="4"/>
      <c r="F27" s="4"/>
      <c r="G27" s="4"/>
      <c r="H27" s="4"/>
      <c r="I27" s="4"/>
      <c r="J27" s="4"/>
      <c r="K27" s="4"/>
      <c r="L27" s="4">
        <f t="shared" si="0"/>
        <v>0</v>
      </c>
      <c r="M27" s="26">
        <f t="shared" si="1"/>
        <v>0</v>
      </c>
      <c r="N27" s="27"/>
      <c r="O27" s="13"/>
      <c r="P27" s="28" t="str">
        <f>IF(OR(N27="",O27=""),"",VLOOKUP(CONCATENATE(N27," dienų darbo savaitė"),'Atostogų išmokų FN'!$A$8:$AH$9,O27-16)/100)</f>
        <v/>
      </c>
      <c r="Q27" s="26">
        <f t="shared" si="2"/>
        <v>0</v>
      </c>
      <c r="R27" s="4"/>
      <c r="S27" s="28" t="str">
        <f>IF(OR(N27="",R27=""),"",HLOOKUP(R27,'Papild.poilsio d. išmokų FN '!$C$6:$Q$8,3,0)/100)</f>
        <v/>
      </c>
      <c r="T27" s="26">
        <f t="shared" si="3"/>
        <v>0</v>
      </c>
      <c r="U27" s="58"/>
    </row>
    <row r="28" spans="1:21" x14ac:dyDescent="0.2">
      <c r="A28" s="36"/>
      <c r="B28" s="3"/>
      <c r="C28" s="3"/>
      <c r="D28" s="4"/>
      <c r="E28" s="4"/>
      <c r="F28" s="4"/>
      <c r="G28" s="4"/>
      <c r="H28" s="4"/>
      <c r="I28" s="4"/>
      <c r="J28" s="4"/>
      <c r="K28" s="4"/>
      <c r="L28" s="4">
        <f t="shared" si="0"/>
        <v>0</v>
      </c>
      <c r="M28" s="26">
        <f t="shared" si="1"/>
        <v>0</v>
      </c>
      <c r="N28" s="27"/>
      <c r="O28" s="13"/>
      <c r="P28" s="28" t="str">
        <f>IF(OR(N28="",O28=""),"",VLOOKUP(CONCATENATE(N28," dienų darbo savaitė"),'Atostogų išmokų FN'!$A$8:$AH$9,O28-16)/100)</f>
        <v/>
      </c>
      <c r="Q28" s="26">
        <f t="shared" si="2"/>
        <v>0</v>
      </c>
      <c r="R28" s="4"/>
      <c r="S28" s="28" t="str">
        <f>IF(OR(N28="",R28=""),"",HLOOKUP(R28,'Papild.poilsio d. išmokų FN '!$C$6:$Q$8,3,0)/100)</f>
        <v/>
      </c>
      <c r="T28" s="26">
        <f t="shared" si="3"/>
        <v>0</v>
      </c>
      <c r="U28" s="58"/>
    </row>
    <row r="29" spans="1:21" x14ac:dyDescent="0.2">
      <c r="A29" s="36"/>
      <c r="B29" s="3"/>
      <c r="C29" s="3"/>
      <c r="D29" s="4"/>
      <c r="E29" s="4"/>
      <c r="F29" s="4"/>
      <c r="G29" s="4"/>
      <c r="H29" s="4"/>
      <c r="I29" s="4"/>
      <c r="J29" s="4"/>
      <c r="K29" s="4"/>
      <c r="L29" s="4">
        <f t="shared" si="0"/>
        <v>0</v>
      </c>
      <c r="M29" s="26">
        <f t="shared" si="1"/>
        <v>0</v>
      </c>
      <c r="N29" s="27"/>
      <c r="O29" s="13"/>
      <c r="P29" s="28" t="str">
        <f>IF(OR(N29="",O29=""),"",VLOOKUP(CONCATENATE(N29," dienų darbo savaitė"),'Atostogų išmokų FN'!$A$8:$AH$9,O29-16)/100)</f>
        <v/>
      </c>
      <c r="Q29" s="26">
        <f t="shared" si="2"/>
        <v>0</v>
      </c>
      <c r="R29" s="4"/>
      <c r="S29" s="28" t="str">
        <f>IF(OR(N29="",R29=""),"",HLOOKUP(R29,'Papild.poilsio d. išmokų FN '!$C$6:$Q$8,3,0)/100)</f>
        <v/>
      </c>
      <c r="T29" s="26">
        <f t="shared" si="3"/>
        <v>0</v>
      </c>
      <c r="U29" s="58"/>
    </row>
    <row r="30" spans="1:21" x14ac:dyDescent="0.2">
      <c r="A30" s="36"/>
      <c r="B30" s="3"/>
      <c r="C30" s="3"/>
      <c r="D30" s="4"/>
      <c r="E30" s="4"/>
      <c r="F30" s="4"/>
      <c r="G30" s="4"/>
      <c r="H30" s="4"/>
      <c r="I30" s="4"/>
      <c r="J30" s="4"/>
      <c r="K30" s="4"/>
      <c r="L30" s="4">
        <f t="shared" si="0"/>
        <v>0</v>
      </c>
      <c r="M30" s="26">
        <f t="shared" si="1"/>
        <v>0</v>
      </c>
      <c r="N30" s="27"/>
      <c r="O30" s="13"/>
      <c r="P30" s="28" t="str">
        <f>IF(OR(N30="",O30=""),"",VLOOKUP(CONCATENATE(N30," dienų darbo savaitė"),'Atostogų išmokų FN'!$A$8:$AH$9,O30-16)/100)</f>
        <v/>
      </c>
      <c r="Q30" s="26">
        <f t="shared" si="2"/>
        <v>0</v>
      </c>
      <c r="R30" s="4"/>
      <c r="S30" s="28" t="str">
        <f>IF(OR(N30="",R30=""),"",HLOOKUP(R30,'Papild.poilsio d. išmokų FN '!$C$6:$Q$8,3,0)/100)</f>
        <v/>
      </c>
      <c r="T30" s="26">
        <f t="shared" si="3"/>
        <v>0</v>
      </c>
      <c r="U30" s="58"/>
    </row>
    <row r="31" spans="1:21" x14ac:dyDescent="0.2">
      <c r="A31" s="36"/>
      <c r="B31" s="3"/>
      <c r="C31" s="3"/>
      <c r="D31" s="4"/>
      <c r="E31" s="4"/>
      <c r="F31" s="4"/>
      <c r="G31" s="4"/>
      <c r="H31" s="4"/>
      <c r="I31" s="4"/>
      <c r="J31" s="4"/>
      <c r="K31" s="4"/>
      <c r="L31" s="4">
        <f t="shared" si="0"/>
        <v>0</v>
      </c>
      <c r="M31" s="26">
        <f t="shared" si="1"/>
        <v>0</v>
      </c>
      <c r="N31" s="27"/>
      <c r="O31" s="13"/>
      <c r="P31" s="28" t="str">
        <f>IF(OR(N31="",O31=""),"",VLOOKUP(CONCATENATE(N31," dienų darbo savaitė"),'Atostogų išmokų FN'!$A$8:$AH$9,O31-16)/100)</f>
        <v/>
      </c>
      <c r="Q31" s="26">
        <f t="shared" si="2"/>
        <v>0</v>
      </c>
      <c r="R31" s="4"/>
      <c r="S31" s="28" t="str">
        <f>IF(OR(N31="",R31=""),"",HLOOKUP(R31,'Papild.poilsio d. išmokų FN '!$C$6:$Q$8,3,0)/100)</f>
        <v/>
      </c>
      <c r="T31" s="26">
        <f t="shared" si="3"/>
        <v>0</v>
      </c>
      <c r="U31" s="58"/>
    </row>
    <row r="32" spans="1:21" x14ac:dyDescent="0.2">
      <c r="A32" s="36"/>
      <c r="B32" s="3"/>
      <c r="C32" s="3"/>
      <c r="D32" s="4"/>
      <c r="E32" s="4"/>
      <c r="F32" s="4"/>
      <c r="G32" s="4"/>
      <c r="H32" s="4"/>
      <c r="I32" s="4"/>
      <c r="J32" s="4"/>
      <c r="K32" s="4"/>
      <c r="L32" s="4">
        <f t="shared" si="0"/>
        <v>0</v>
      </c>
      <c r="M32" s="26">
        <f t="shared" si="1"/>
        <v>0</v>
      </c>
      <c r="N32" s="27"/>
      <c r="O32" s="13"/>
      <c r="P32" s="28" t="str">
        <f>IF(OR(N32="",O32=""),"",VLOOKUP(CONCATENATE(N32," dienų darbo savaitė"),'Atostogų išmokų FN'!$A$8:$AH$9,O32-16)/100)</f>
        <v/>
      </c>
      <c r="Q32" s="26">
        <f t="shared" si="2"/>
        <v>0</v>
      </c>
      <c r="R32" s="4"/>
      <c r="S32" s="28" t="str">
        <f>IF(OR(N32="",R32=""),"",HLOOKUP(R32,'Papild.poilsio d. išmokų FN '!$C$6:$Q$8,3,0)/100)</f>
        <v/>
      </c>
      <c r="T32" s="26">
        <f t="shared" si="3"/>
        <v>0</v>
      </c>
      <c r="U32" s="58"/>
    </row>
    <row r="33" spans="1:21" x14ac:dyDescent="0.2">
      <c r="A33" s="36"/>
      <c r="B33" s="3"/>
      <c r="C33" s="3"/>
      <c r="D33" s="4"/>
      <c r="E33" s="4"/>
      <c r="F33" s="4"/>
      <c r="G33" s="4"/>
      <c r="H33" s="4"/>
      <c r="I33" s="4"/>
      <c r="J33" s="4"/>
      <c r="K33" s="4"/>
      <c r="L33" s="4">
        <f t="shared" si="0"/>
        <v>0</v>
      </c>
      <c r="M33" s="26">
        <f t="shared" si="1"/>
        <v>0</v>
      </c>
      <c r="N33" s="27"/>
      <c r="O33" s="13"/>
      <c r="P33" s="28" t="str">
        <f>IF(OR(N33="",O33=""),"",VLOOKUP(CONCATENATE(N33," dienų darbo savaitė"),'Atostogų išmokų FN'!$A$8:$AH$9,O33-16)/100)</f>
        <v/>
      </c>
      <c r="Q33" s="26">
        <f t="shared" si="2"/>
        <v>0</v>
      </c>
      <c r="R33" s="4"/>
      <c r="S33" s="28" t="str">
        <f>IF(OR(N33="",R33=""),"",HLOOKUP(R33,'Papild.poilsio d. išmokų FN '!$C$6:$Q$8,3,0)/100)</f>
        <v/>
      </c>
      <c r="T33" s="26">
        <f t="shared" si="3"/>
        <v>0</v>
      </c>
      <c r="U33" s="58"/>
    </row>
    <row r="34" spans="1:21" x14ac:dyDescent="0.2">
      <c r="A34" s="36"/>
      <c r="B34" s="3"/>
      <c r="C34" s="3"/>
      <c r="D34" s="4"/>
      <c r="E34" s="4"/>
      <c r="F34" s="4"/>
      <c r="G34" s="4"/>
      <c r="H34" s="4"/>
      <c r="I34" s="4"/>
      <c r="J34" s="4"/>
      <c r="K34" s="4"/>
      <c r="L34" s="4">
        <f t="shared" si="0"/>
        <v>0</v>
      </c>
      <c r="M34" s="26">
        <f t="shared" si="1"/>
        <v>0</v>
      </c>
      <c r="N34" s="27"/>
      <c r="O34" s="13"/>
      <c r="P34" s="28" t="str">
        <f>IF(OR(N34="",O34=""),"",VLOOKUP(CONCATENATE(N34," dienų darbo savaitė"),'Atostogų išmokų FN'!$A$8:$AH$9,O34-16)/100)</f>
        <v/>
      </c>
      <c r="Q34" s="26">
        <f t="shared" si="2"/>
        <v>0</v>
      </c>
      <c r="R34" s="4"/>
      <c r="S34" s="28" t="str">
        <f>IF(OR(N34="",R34=""),"",HLOOKUP(R34,'Papild.poilsio d. išmokų FN '!$C$6:$Q$8,3,0)/100)</f>
        <v/>
      </c>
      <c r="T34" s="26">
        <f t="shared" si="3"/>
        <v>0</v>
      </c>
      <c r="U34" s="58"/>
    </row>
    <row r="35" spans="1:21" x14ac:dyDescent="0.2">
      <c r="A35" s="36"/>
      <c r="B35" s="3"/>
      <c r="C35" s="3"/>
      <c r="D35" s="4"/>
      <c r="E35" s="4"/>
      <c r="F35" s="4"/>
      <c r="G35" s="4"/>
      <c r="H35" s="4"/>
      <c r="I35" s="4"/>
      <c r="J35" s="4"/>
      <c r="K35" s="4"/>
      <c r="L35" s="4">
        <f t="shared" si="0"/>
        <v>0</v>
      </c>
      <c r="M35" s="26">
        <f t="shared" si="1"/>
        <v>0</v>
      </c>
      <c r="N35" s="27"/>
      <c r="O35" s="13"/>
      <c r="P35" s="28" t="str">
        <f>IF(OR(N35="",O35=""),"",VLOOKUP(CONCATENATE(N35," dienų darbo savaitė"),'Atostogų išmokų FN'!$A$8:$AH$9,O35-16)/100)</f>
        <v/>
      </c>
      <c r="Q35" s="26">
        <f t="shared" si="2"/>
        <v>0</v>
      </c>
      <c r="R35" s="4"/>
      <c r="S35" s="28" t="str">
        <f>IF(OR(N35="",R35=""),"",HLOOKUP(R35,'Papild.poilsio d. išmokų FN '!$C$6:$Q$8,3,0)/100)</f>
        <v/>
      </c>
      <c r="T35" s="26">
        <f t="shared" si="3"/>
        <v>0</v>
      </c>
      <c r="U35" s="58"/>
    </row>
    <row r="36" spans="1:21" x14ac:dyDescent="0.2">
      <c r="A36" s="36"/>
      <c r="B36" s="3"/>
      <c r="C36" s="3"/>
      <c r="D36" s="4"/>
      <c r="E36" s="4"/>
      <c r="F36" s="4"/>
      <c r="G36" s="4"/>
      <c r="H36" s="4"/>
      <c r="I36" s="4"/>
      <c r="J36" s="4"/>
      <c r="K36" s="4"/>
      <c r="L36" s="4">
        <f t="shared" si="0"/>
        <v>0</v>
      </c>
      <c r="M36" s="26">
        <f t="shared" si="1"/>
        <v>0</v>
      </c>
      <c r="N36" s="27"/>
      <c r="O36" s="13"/>
      <c r="P36" s="28" t="str">
        <f>IF(OR(N36="",O36=""),"",VLOOKUP(CONCATENATE(N36," dienų darbo savaitė"),'Atostogų išmokų FN'!$A$8:$AH$9,O36-16)/100)</f>
        <v/>
      </c>
      <c r="Q36" s="26">
        <f t="shared" si="2"/>
        <v>0</v>
      </c>
      <c r="R36" s="4"/>
      <c r="S36" s="28" t="str">
        <f>IF(OR(N36="",R36=""),"",HLOOKUP(R36,'Papild.poilsio d. išmokų FN '!$C$6:$Q$8,3,0)/100)</f>
        <v/>
      </c>
      <c r="T36" s="26">
        <f t="shared" si="3"/>
        <v>0</v>
      </c>
      <c r="U36" s="58"/>
    </row>
    <row r="37" spans="1:21" x14ac:dyDescent="0.2">
      <c r="A37" s="36"/>
      <c r="B37" s="3"/>
      <c r="C37" s="3"/>
      <c r="D37" s="4"/>
      <c r="E37" s="4"/>
      <c r="F37" s="4"/>
      <c r="G37" s="4"/>
      <c r="H37" s="4"/>
      <c r="I37" s="4"/>
      <c r="J37" s="4"/>
      <c r="K37" s="4"/>
      <c r="L37" s="4">
        <f t="shared" si="0"/>
        <v>0</v>
      </c>
      <c r="M37" s="26">
        <f t="shared" si="1"/>
        <v>0</v>
      </c>
      <c r="N37" s="27"/>
      <c r="O37" s="13"/>
      <c r="P37" s="28" t="str">
        <f>IF(OR(N37="",O37=""),"",VLOOKUP(CONCATENATE(N37," dienų darbo savaitė"),'Atostogų išmokų FN'!$A$8:$AH$9,O37-16)/100)</f>
        <v/>
      </c>
      <c r="Q37" s="26">
        <f t="shared" si="2"/>
        <v>0</v>
      </c>
      <c r="R37" s="4"/>
      <c r="S37" s="28" t="str">
        <f>IF(OR(N37="",R37=""),"",HLOOKUP(R37,'Papild.poilsio d. išmokų FN '!$C$6:$Q$8,3,0)/100)</f>
        <v/>
      </c>
      <c r="T37" s="26">
        <f t="shared" si="3"/>
        <v>0</v>
      </c>
      <c r="U37" s="58"/>
    </row>
    <row r="38" spans="1:21" x14ac:dyDescent="0.2">
      <c r="A38" s="36"/>
      <c r="B38" s="3"/>
      <c r="C38" s="3"/>
      <c r="D38" s="4"/>
      <c r="E38" s="4"/>
      <c r="F38" s="4"/>
      <c r="G38" s="4"/>
      <c r="H38" s="4"/>
      <c r="I38" s="4"/>
      <c r="J38" s="4"/>
      <c r="K38" s="4"/>
      <c r="L38" s="4">
        <f t="shared" si="0"/>
        <v>0</v>
      </c>
      <c r="M38" s="26">
        <f t="shared" si="1"/>
        <v>0</v>
      </c>
      <c r="N38" s="27"/>
      <c r="O38" s="13"/>
      <c r="P38" s="28" t="str">
        <f>IF(OR(N38="",O38=""),"",VLOOKUP(CONCATENATE(N38," dienų darbo savaitė"),'Atostogų išmokų FN'!$A$8:$AH$9,O38-16)/100)</f>
        <v/>
      </c>
      <c r="Q38" s="26">
        <f t="shared" si="2"/>
        <v>0</v>
      </c>
      <c r="R38" s="4"/>
      <c r="S38" s="28" t="str">
        <f>IF(OR(N38="",R38=""),"",HLOOKUP(R38,'Papild.poilsio d. išmokų FN '!$C$6:$Q$8,3,0)/100)</f>
        <v/>
      </c>
      <c r="T38" s="26">
        <f t="shared" si="3"/>
        <v>0</v>
      </c>
      <c r="U38" s="58"/>
    </row>
    <row r="39" spans="1:21" x14ac:dyDescent="0.2">
      <c r="A39" s="36"/>
      <c r="B39" s="3"/>
      <c r="C39" s="3"/>
      <c r="D39" s="4"/>
      <c r="E39" s="4"/>
      <c r="F39" s="4"/>
      <c r="G39" s="4"/>
      <c r="H39" s="4"/>
      <c r="I39" s="4"/>
      <c r="J39" s="4"/>
      <c r="K39" s="4"/>
      <c r="L39" s="4">
        <f t="shared" si="0"/>
        <v>0</v>
      </c>
      <c r="M39" s="26">
        <f t="shared" si="1"/>
        <v>0</v>
      </c>
      <c r="N39" s="27"/>
      <c r="O39" s="13"/>
      <c r="P39" s="28" t="str">
        <f>IF(OR(N39="",O39=""),"",VLOOKUP(CONCATENATE(N39," dienų darbo savaitė"),'Atostogų išmokų FN'!$A$8:$AH$9,O39-16)/100)</f>
        <v/>
      </c>
      <c r="Q39" s="26">
        <f t="shared" si="2"/>
        <v>0</v>
      </c>
      <c r="R39" s="4"/>
      <c r="S39" s="28" t="str">
        <f>IF(OR(N39="",R39=""),"",HLOOKUP(R39,'Papild.poilsio d. išmokų FN '!$C$6:$Q$8,3,0)/100)</f>
        <v/>
      </c>
      <c r="T39" s="26">
        <f t="shared" si="3"/>
        <v>0</v>
      </c>
      <c r="U39" s="58"/>
    </row>
    <row r="40" spans="1:21" x14ac:dyDescent="0.2">
      <c r="A40" s="36"/>
      <c r="B40" s="3"/>
      <c r="C40" s="3"/>
      <c r="D40" s="4"/>
      <c r="E40" s="4"/>
      <c r="F40" s="4"/>
      <c r="G40" s="4"/>
      <c r="H40" s="4"/>
      <c r="I40" s="4"/>
      <c r="J40" s="4"/>
      <c r="K40" s="4"/>
      <c r="L40" s="4">
        <f t="shared" si="0"/>
        <v>0</v>
      </c>
      <c r="M40" s="26">
        <f t="shared" si="1"/>
        <v>0</v>
      </c>
      <c r="N40" s="27"/>
      <c r="O40" s="13"/>
      <c r="P40" s="28" t="str">
        <f>IF(OR(N40="",O40=""),"",VLOOKUP(CONCATENATE(N40," dienų darbo savaitė"),'Atostogų išmokų FN'!$A$8:$AH$9,O40-16)/100)</f>
        <v/>
      </c>
      <c r="Q40" s="26">
        <f t="shared" si="2"/>
        <v>0</v>
      </c>
      <c r="R40" s="4"/>
      <c r="S40" s="28" t="str">
        <f>IF(OR(N40="",R40=""),"",HLOOKUP(R40,'Papild.poilsio d. išmokų FN '!$C$6:$Q$8,3,0)/100)</f>
        <v/>
      </c>
      <c r="T40" s="26">
        <f t="shared" si="3"/>
        <v>0</v>
      </c>
      <c r="U40" s="58"/>
    </row>
    <row r="41" spans="1:21" x14ac:dyDescent="0.2">
      <c r="A41" s="36"/>
      <c r="B41" s="3"/>
      <c r="C41" s="3"/>
      <c r="D41" s="4"/>
      <c r="E41" s="4"/>
      <c r="F41" s="4"/>
      <c r="G41" s="4"/>
      <c r="H41" s="4"/>
      <c r="I41" s="4"/>
      <c r="J41" s="4"/>
      <c r="K41" s="4"/>
      <c r="L41" s="4">
        <f t="shared" si="0"/>
        <v>0</v>
      </c>
      <c r="M41" s="26">
        <f t="shared" si="1"/>
        <v>0</v>
      </c>
      <c r="N41" s="27"/>
      <c r="O41" s="13"/>
      <c r="P41" s="28" t="str">
        <f>IF(OR(N41="",O41=""),"",VLOOKUP(CONCATENATE(N41," dienų darbo savaitė"),'Atostogų išmokų FN'!$A$8:$AH$9,O41-16)/100)</f>
        <v/>
      </c>
      <c r="Q41" s="26">
        <f t="shared" si="2"/>
        <v>0</v>
      </c>
      <c r="R41" s="4"/>
      <c r="S41" s="28" t="str">
        <f>IF(OR(N41="",R41=""),"",HLOOKUP(R41,'Papild.poilsio d. išmokų FN '!$C$6:$Q$8,3,0)/100)</f>
        <v/>
      </c>
      <c r="T41" s="26">
        <f t="shared" si="3"/>
        <v>0</v>
      </c>
      <c r="U41" s="58"/>
    </row>
    <row r="42" spans="1:21" x14ac:dyDescent="0.2">
      <c r="A42" s="36"/>
      <c r="B42" s="3"/>
      <c r="C42" s="3"/>
      <c r="D42" s="4"/>
      <c r="E42" s="4"/>
      <c r="F42" s="4"/>
      <c r="G42" s="4"/>
      <c r="H42" s="4"/>
      <c r="I42" s="4"/>
      <c r="J42" s="4"/>
      <c r="K42" s="4"/>
      <c r="L42" s="4">
        <f t="shared" si="0"/>
        <v>0</v>
      </c>
      <c r="M42" s="26">
        <f t="shared" si="1"/>
        <v>0</v>
      </c>
      <c r="N42" s="27"/>
      <c r="O42" s="13"/>
      <c r="P42" s="28" t="str">
        <f>IF(OR(N42="",O42=""),"",VLOOKUP(CONCATENATE(N42," dienų darbo savaitė"),'Atostogų išmokų FN'!$A$8:$AH$9,O42-16)/100)</f>
        <v/>
      </c>
      <c r="Q42" s="26">
        <f t="shared" si="2"/>
        <v>0</v>
      </c>
      <c r="R42" s="4"/>
      <c r="S42" s="28" t="str">
        <f>IF(OR(N42="",R42=""),"",HLOOKUP(R42,'Papild.poilsio d. išmokų FN '!$C$6:$Q$8,3,0)/100)</f>
        <v/>
      </c>
      <c r="T42" s="26">
        <f t="shared" si="3"/>
        <v>0</v>
      </c>
      <c r="U42" s="58"/>
    </row>
    <row r="43" spans="1:21" x14ac:dyDescent="0.2">
      <c r="A43" s="36"/>
      <c r="B43" s="3"/>
      <c r="C43" s="3"/>
      <c r="D43" s="4"/>
      <c r="E43" s="4"/>
      <c r="F43" s="4"/>
      <c r="G43" s="4"/>
      <c r="H43" s="4"/>
      <c r="I43" s="4"/>
      <c r="J43" s="4"/>
      <c r="K43" s="4"/>
      <c r="L43" s="4">
        <f t="shared" si="0"/>
        <v>0</v>
      </c>
      <c r="M43" s="26">
        <f t="shared" si="1"/>
        <v>0</v>
      </c>
      <c r="N43" s="27"/>
      <c r="O43" s="13"/>
      <c r="P43" s="28" t="str">
        <f>IF(OR(N43="",O43=""),"",VLOOKUP(CONCATENATE(N43," dienų darbo savaitė"),'Atostogų išmokų FN'!$A$8:$AH$9,O43-16)/100)</f>
        <v/>
      </c>
      <c r="Q43" s="26">
        <f t="shared" si="2"/>
        <v>0</v>
      </c>
      <c r="R43" s="4"/>
      <c r="S43" s="28" t="str">
        <f>IF(OR(N43="",R43=""),"",HLOOKUP(R43,'Papild.poilsio d. išmokų FN '!$C$6:$Q$8,3,0)/100)</f>
        <v/>
      </c>
      <c r="T43" s="26">
        <f t="shared" si="3"/>
        <v>0</v>
      </c>
      <c r="U43" s="58"/>
    </row>
    <row r="44" spans="1:21" x14ac:dyDescent="0.2">
      <c r="A44" s="36"/>
      <c r="B44" s="3"/>
      <c r="C44" s="3"/>
      <c r="D44" s="4"/>
      <c r="E44" s="4"/>
      <c r="F44" s="4"/>
      <c r="G44" s="4"/>
      <c r="H44" s="4"/>
      <c r="I44" s="4"/>
      <c r="J44" s="4"/>
      <c r="K44" s="4"/>
      <c r="L44" s="4">
        <f t="shared" si="0"/>
        <v>0</v>
      </c>
      <c r="M44" s="26">
        <f t="shared" si="1"/>
        <v>0</v>
      </c>
      <c r="N44" s="27"/>
      <c r="O44" s="13"/>
      <c r="P44" s="28" t="str">
        <f>IF(OR(N44="",O44=""),"",VLOOKUP(CONCATENATE(N44," dienų darbo savaitė"),'Atostogų išmokų FN'!$A$8:$AH$9,O44-16)/100)</f>
        <v/>
      </c>
      <c r="Q44" s="26">
        <f t="shared" si="2"/>
        <v>0</v>
      </c>
      <c r="R44" s="4"/>
      <c r="S44" s="28" t="str">
        <f>IF(OR(N44="",R44=""),"",HLOOKUP(R44,'Papild.poilsio d. išmokų FN '!$C$6:$Q$8,3,0)/100)</f>
        <v/>
      </c>
      <c r="T44" s="26">
        <f t="shared" si="3"/>
        <v>0</v>
      </c>
      <c r="U44" s="58"/>
    </row>
    <row r="45" spans="1:21" x14ac:dyDescent="0.2">
      <c r="A45" s="36"/>
      <c r="B45" s="3"/>
      <c r="C45" s="3"/>
      <c r="D45" s="4"/>
      <c r="E45" s="4"/>
      <c r="F45" s="4"/>
      <c r="G45" s="4"/>
      <c r="H45" s="4"/>
      <c r="I45" s="4"/>
      <c r="J45" s="4"/>
      <c r="K45" s="4"/>
      <c r="L45" s="4">
        <f t="shared" si="0"/>
        <v>0</v>
      </c>
      <c r="M45" s="26">
        <f t="shared" si="1"/>
        <v>0</v>
      </c>
      <c r="N45" s="27"/>
      <c r="O45" s="13"/>
      <c r="P45" s="28" t="str">
        <f>IF(OR(N45="",O45=""),"",VLOOKUP(CONCATENATE(N45," dienų darbo savaitė"),'Atostogų išmokų FN'!$A$8:$AH$9,O45-16)/100)</f>
        <v/>
      </c>
      <c r="Q45" s="26">
        <f t="shared" si="2"/>
        <v>0</v>
      </c>
      <c r="R45" s="4"/>
      <c r="S45" s="28" t="str">
        <f>IF(OR(N45="",R45=""),"",HLOOKUP(R45,'Papild.poilsio d. išmokų FN '!$C$6:$Q$8,3,0)/100)</f>
        <v/>
      </c>
      <c r="T45" s="26">
        <f t="shared" si="3"/>
        <v>0</v>
      </c>
      <c r="U45" s="58"/>
    </row>
    <row r="46" spans="1:21" x14ac:dyDescent="0.2">
      <c r="A46" s="36"/>
      <c r="B46" s="3"/>
      <c r="C46" s="3"/>
      <c r="D46" s="4"/>
      <c r="E46" s="4"/>
      <c r="F46" s="4"/>
      <c r="G46" s="4"/>
      <c r="H46" s="4"/>
      <c r="I46" s="4"/>
      <c r="J46" s="4"/>
      <c r="K46" s="4"/>
      <c r="L46" s="4">
        <f t="shared" si="0"/>
        <v>0</v>
      </c>
      <c r="M46" s="26">
        <f t="shared" si="1"/>
        <v>0</v>
      </c>
      <c r="N46" s="27"/>
      <c r="O46" s="13"/>
      <c r="P46" s="28" t="str">
        <f>IF(OR(N46="",O46=""),"",VLOOKUP(CONCATENATE(N46," dienų darbo savaitė"),'Atostogų išmokų FN'!$A$8:$AH$9,O46-16)/100)</f>
        <v/>
      </c>
      <c r="Q46" s="26">
        <f t="shared" si="2"/>
        <v>0</v>
      </c>
      <c r="R46" s="4"/>
      <c r="S46" s="28" t="str">
        <f>IF(OR(N46="",R46=""),"",HLOOKUP(R46,'Papild.poilsio d. išmokų FN '!$C$6:$Q$8,3,0)/100)</f>
        <v/>
      </c>
      <c r="T46" s="26">
        <f t="shared" si="3"/>
        <v>0</v>
      </c>
      <c r="U46" s="58"/>
    </row>
    <row r="47" spans="1:21" x14ac:dyDescent="0.2">
      <c r="A47" s="36"/>
      <c r="B47" s="3"/>
      <c r="C47" s="3"/>
      <c r="D47" s="4"/>
      <c r="E47" s="4"/>
      <c r="F47" s="4"/>
      <c r="G47" s="4"/>
      <c r="H47" s="4"/>
      <c r="I47" s="4"/>
      <c r="J47" s="4"/>
      <c r="K47" s="4"/>
      <c r="L47" s="4">
        <f t="shared" si="0"/>
        <v>0</v>
      </c>
      <c r="M47" s="26">
        <f t="shared" si="1"/>
        <v>0</v>
      </c>
      <c r="N47" s="27"/>
      <c r="O47" s="13"/>
      <c r="P47" s="28" t="str">
        <f>IF(OR(N47="",O47=""),"",VLOOKUP(CONCATENATE(N47," dienų darbo savaitė"),'Atostogų išmokų FN'!$A$8:$AH$9,O47-16)/100)</f>
        <v/>
      </c>
      <c r="Q47" s="26">
        <f t="shared" si="2"/>
        <v>0</v>
      </c>
      <c r="R47" s="4"/>
      <c r="S47" s="28" t="str">
        <f>IF(OR(N47="",R47=""),"",HLOOKUP(R47,'Papild.poilsio d. išmokų FN '!$C$6:$Q$8,3,0)/100)</f>
        <v/>
      </c>
      <c r="T47" s="26">
        <f t="shared" si="3"/>
        <v>0</v>
      </c>
      <c r="U47" s="58"/>
    </row>
    <row r="48" spans="1:21" x14ac:dyDescent="0.2">
      <c r="A48" s="36"/>
      <c r="B48" s="3"/>
      <c r="C48" s="3"/>
      <c r="D48" s="4"/>
      <c r="E48" s="4"/>
      <c r="F48" s="4"/>
      <c r="G48" s="4"/>
      <c r="H48" s="4"/>
      <c r="I48" s="4"/>
      <c r="J48" s="4"/>
      <c r="K48" s="4"/>
      <c r="L48" s="4">
        <f t="shared" si="0"/>
        <v>0</v>
      </c>
      <c r="M48" s="26">
        <f t="shared" si="1"/>
        <v>0</v>
      </c>
      <c r="N48" s="27"/>
      <c r="O48" s="13"/>
      <c r="P48" s="28" t="str">
        <f>IF(OR(N48="",O48=""),"",VLOOKUP(CONCATENATE(N48," dienų darbo savaitė"),'Atostogų išmokų FN'!$A$8:$AH$9,O48-16)/100)</f>
        <v/>
      </c>
      <c r="Q48" s="26">
        <f t="shared" si="2"/>
        <v>0</v>
      </c>
      <c r="R48" s="4"/>
      <c r="S48" s="28" t="str">
        <f>IF(OR(N48="",R48=""),"",HLOOKUP(R48,'Papild.poilsio d. išmokų FN '!$C$6:$Q$8,3,0)/100)</f>
        <v/>
      </c>
      <c r="T48" s="26">
        <f t="shared" si="3"/>
        <v>0</v>
      </c>
      <c r="U48" s="58"/>
    </row>
    <row r="49" spans="1:21" x14ac:dyDescent="0.2">
      <c r="A49" s="36"/>
      <c r="B49" s="3"/>
      <c r="C49" s="3"/>
      <c r="D49" s="4"/>
      <c r="E49" s="4"/>
      <c r="F49" s="4"/>
      <c r="G49" s="4"/>
      <c r="H49" s="4"/>
      <c r="I49" s="4"/>
      <c r="J49" s="4"/>
      <c r="K49" s="4"/>
      <c r="L49" s="4">
        <f t="shared" si="0"/>
        <v>0</v>
      </c>
      <c r="M49" s="26">
        <f t="shared" si="1"/>
        <v>0</v>
      </c>
      <c r="N49" s="27"/>
      <c r="O49" s="13"/>
      <c r="P49" s="28" t="str">
        <f>IF(OR(N49="",O49=""),"",VLOOKUP(CONCATENATE(N49," dienų darbo savaitė"),'Atostogų išmokų FN'!$A$8:$AH$9,O49-16)/100)</f>
        <v/>
      </c>
      <c r="Q49" s="26">
        <f t="shared" si="2"/>
        <v>0</v>
      </c>
      <c r="R49" s="4"/>
      <c r="S49" s="28" t="str">
        <f>IF(OR(N49="",R49=""),"",HLOOKUP(R49,'Papild.poilsio d. išmokų FN '!$C$6:$Q$8,3,0)/100)</f>
        <v/>
      </c>
      <c r="T49" s="26">
        <f t="shared" si="3"/>
        <v>0</v>
      </c>
      <c r="U49" s="58"/>
    </row>
    <row r="50" spans="1:21" x14ac:dyDescent="0.2">
      <c r="A50" s="36"/>
      <c r="B50" s="3"/>
      <c r="C50" s="3"/>
      <c r="D50" s="4"/>
      <c r="E50" s="4"/>
      <c r="F50" s="4"/>
      <c r="G50" s="4"/>
      <c r="H50" s="4"/>
      <c r="I50" s="4"/>
      <c r="J50" s="4"/>
      <c r="K50" s="4"/>
      <c r="L50" s="4">
        <f t="shared" si="0"/>
        <v>0</v>
      </c>
      <c r="M50" s="26">
        <f t="shared" si="1"/>
        <v>0</v>
      </c>
      <c r="N50" s="27"/>
      <c r="O50" s="13"/>
      <c r="P50" s="28" t="str">
        <f>IF(OR(N50="",O50=""),"",VLOOKUP(CONCATENATE(N50," dienų darbo savaitė"),'Atostogų išmokų FN'!$A$8:$AH$9,O50-16)/100)</f>
        <v/>
      </c>
      <c r="Q50" s="26">
        <f t="shared" si="2"/>
        <v>0</v>
      </c>
      <c r="R50" s="4"/>
      <c r="S50" s="28" t="str">
        <f>IF(OR(N50="",R50=""),"",HLOOKUP(R50,'Papild.poilsio d. išmokų FN '!$C$6:$Q$8,3,0)/100)</f>
        <v/>
      </c>
      <c r="T50" s="26">
        <f t="shared" si="3"/>
        <v>0</v>
      </c>
      <c r="U50" s="58"/>
    </row>
    <row r="51" spans="1:21" x14ac:dyDescent="0.2">
      <c r="A51" s="36"/>
      <c r="B51" s="3"/>
      <c r="C51" s="3"/>
      <c r="D51" s="4"/>
      <c r="E51" s="4"/>
      <c r="F51" s="4"/>
      <c r="G51" s="4"/>
      <c r="H51" s="4"/>
      <c r="I51" s="4"/>
      <c r="J51" s="4"/>
      <c r="K51" s="4"/>
      <c r="L51" s="4">
        <f t="shared" si="0"/>
        <v>0</v>
      </c>
      <c r="M51" s="26">
        <f t="shared" si="1"/>
        <v>0</v>
      </c>
      <c r="N51" s="27"/>
      <c r="O51" s="13"/>
      <c r="P51" s="28" t="str">
        <f>IF(OR(N51="",O51=""),"",VLOOKUP(CONCATENATE(N51," dienų darbo savaitė"),'Atostogų išmokų FN'!$A$8:$AH$9,O51-16)/100)</f>
        <v/>
      </c>
      <c r="Q51" s="26">
        <f t="shared" si="2"/>
        <v>0</v>
      </c>
      <c r="R51" s="4"/>
      <c r="S51" s="28" t="str">
        <f>IF(OR(N51="",R51=""),"",HLOOKUP(R51,'Papild.poilsio d. išmokų FN '!$C$6:$Q$8,3,0)/100)</f>
        <v/>
      </c>
      <c r="T51" s="26">
        <f t="shared" si="3"/>
        <v>0</v>
      </c>
      <c r="U51" s="58"/>
    </row>
    <row r="52" spans="1:21" x14ac:dyDescent="0.2">
      <c r="A52" s="36"/>
      <c r="B52" s="3"/>
      <c r="C52" s="3"/>
      <c r="D52" s="4"/>
      <c r="E52" s="4"/>
      <c r="F52" s="4"/>
      <c r="G52" s="4"/>
      <c r="H52" s="4"/>
      <c r="I52" s="4"/>
      <c r="J52" s="4"/>
      <c r="K52" s="4"/>
      <c r="L52" s="4">
        <f t="shared" si="0"/>
        <v>0</v>
      </c>
      <c r="M52" s="26">
        <f t="shared" si="1"/>
        <v>0</v>
      </c>
      <c r="N52" s="27"/>
      <c r="O52" s="13"/>
      <c r="P52" s="28" t="str">
        <f>IF(OR(N52="",O52=""),"",VLOOKUP(CONCATENATE(N52," dienų darbo savaitė"),'Atostogų išmokų FN'!$A$8:$AH$9,O52-16)/100)</f>
        <v/>
      </c>
      <c r="Q52" s="26">
        <f t="shared" si="2"/>
        <v>0</v>
      </c>
      <c r="R52" s="4"/>
      <c r="S52" s="28" t="str">
        <f>IF(OR(N52="",R52=""),"",HLOOKUP(R52,'Papild.poilsio d. išmokų FN '!$C$6:$Q$8,3,0)/100)</f>
        <v/>
      </c>
      <c r="T52" s="26">
        <f t="shared" si="3"/>
        <v>0</v>
      </c>
      <c r="U52" s="58"/>
    </row>
    <row r="53" spans="1:21" x14ac:dyDescent="0.2">
      <c r="A53" s="36"/>
      <c r="B53" s="3"/>
      <c r="C53" s="3"/>
      <c r="D53" s="4"/>
      <c r="E53" s="4"/>
      <c r="F53" s="4"/>
      <c r="G53" s="4"/>
      <c r="H53" s="4"/>
      <c r="I53" s="4"/>
      <c r="J53" s="4"/>
      <c r="K53" s="4"/>
      <c r="L53" s="4">
        <f t="shared" si="0"/>
        <v>0</v>
      </c>
      <c r="M53" s="26">
        <f t="shared" si="1"/>
        <v>0</v>
      </c>
      <c r="N53" s="27"/>
      <c r="O53" s="13"/>
      <c r="P53" s="28" t="str">
        <f>IF(OR(N53="",O53=""),"",VLOOKUP(CONCATENATE(N53," dienų darbo savaitė"),'Atostogų išmokų FN'!$A$8:$AH$9,O53-16)/100)</f>
        <v/>
      </c>
      <c r="Q53" s="26">
        <f t="shared" si="2"/>
        <v>0</v>
      </c>
      <c r="R53" s="4"/>
      <c r="S53" s="28" t="str">
        <f>IF(OR(N53="",R53=""),"",HLOOKUP(R53,'Papild.poilsio d. išmokų FN '!$C$6:$Q$8,3,0)/100)</f>
        <v/>
      </c>
      <c r="T53" s="26">
        <f t="shared" si="3"/>
        <v>0</v>
      </c>
      <c r="U53" s="58"/>
    </row>
    <row r="54" spans="1:21" x14ac:dyDescent="0.2">
      <c r="A54" s="36"/>
      <c r="B54" s="3"/>
      <c r="C54" s="3"/>
      <c r="D54" s="4"/>
      <c r="E54" s="4"/>
      <c r="F54" s="4"/>
      <c r="G54" s="4"/>
      <c r="H54" s="4"/>
      <c r="I54" s="4"/>
      <c r="J54" s="4"/>
      <c r="K54" s="4"/>
      <c r="L54" s="4">
        <f t="shared" si="0"/>
        <v>0</v>
      </c>
      <c r="M54" s="26">
        <f t="shared" si="1"/>
        <v>0</v>
      </c>
      <c r="N54" s="27"/>
      <c r="O54" s="13"/>
      <c r="P54" s="28" t="str">
        <f>IF(OR(N54="",O54=""),"",VLOOKUP(CONCATENATE(N54," dienų darbo savaitė"),'Atostogų išmokų FN'!$A$8:$AH$9,O54-16)/100)</f>
        <v/>
      </c>
      <c r="Q54" s="26">
        <f t="shared" si="2"/>
        <v>0</v>
      </c>
      <c r="R54" s="4"/>
      <c r="S54" s="28" t="str">
        <f>IF(OR(N54="",R54=""),"",HLOOKUP(R54,'Papild.poilsio d. išmokų FN '!$C$6:$Q$8,3,0)/100)</f>
        <v/>
      </c>
      <c r="T54" s="26">
        <f t="shared" si="3"/>
        <v>0</v>
      </c>
      <c r="U54" s="58"/>
    </row>
    <row r="55" spans="1:21" x14ac:dyDescent="0.2">
      <c r="A55" s="36"/>
      <c r="B55" s="3"/>
      <c r="C55" s="3"/>
      <c r="D55" s="4"/>
      <c r="E55" s="4"/>
      <c r="F55" s="4"/>
      <c r="G55" s="4"/>
      <c r="H55" s="4"/>
      <c r="I55" s="4"/>
      <c r="J55" s="4"/>
      <c r="K55" s="4"/>
      <c r="L55" s="4">
        <f t="shared" si="0"/>
        <v>0</v>
      </c>
      <c r="M55" s="26">
        <f t="shared" si="1"/>
        <v>0</v>
      </c>
      <c r="N55" s="27"/>
      <c r="O55" s="13"/>
      <c r="P55" s="28" t="str">
        <f>IF(OR(N55="",O55=""),"",VLOOKUP(CONCATENATE(N55," dienų darbo savaitė"),'Atostogų išmokų FN'!$A$8:$AH$9,O55-16)/100)</f>
        <v/>
      </c>
      <c r="Q55" s="26">
        <f t="shared" si="2"/>
        <v>0</v>
      </c>
      <c r="R55" s="4"/>
      <c r="S55" s="28" t="str">
        <f>IF(OR(N55="",R55=""),"",HLOOKUP(R55,'Papild.poilsio d. išmokų FN '!$C$6:$Q$8,3,0)/100)</f>
        <v/>
      </c>
      <c r="T55" s="26">
        <f t="shared" si="3"/>
        <v>0</v>
      </c>
      <c r="U55" s="58"/>
    </row>
    <row r="56" spans="1:21" x14ac:dyDescent="0.2">
      <c r="A56" s="36"/>
      <c r="B56" s="3"/>
      <c r="C56" s="3"/>
      <c r="D56" s="4"/>
      <c r="E56" s="4"/>
      <c r="F56" s="4"/>
      <c r="G56" s="4"/>
      <c r="H56" s="4"/>
      <c r="I56" s="4"/>
      <c r="J56" s="4"/>
      <c r="K56" s="4"/>
      <c r="L56" s="4">
        <f t="shared" si="0"/>
        <v>0</v>
      </c>
      <c r="M56" s="26">
        <f t="shared" si="1"/>
        <v>0</v>
      </c>
      <c r="N56" s="27"/>
      <c r="O56" s="13"/>
      <c r="P56" s="28" t="str">
        <f>IF(OR(N56="",O56=""),"",VLOOKUP(CONCATENATE(N56," dienų darbo savaitė"),'Atostogų išmokų FN'!$A$8:$AH$9,O56-16)/100)</f>
        <v/>
      </c>
      <c r="Q56" s="26">
        <f t="shared" si="2"/>
        <v>0</v>
      </c>
      <c r="R56" s="4"/>
      <c r="S56" s="28" t="str">
        <f>IF(OR(N56="",R56=""),"",HLOOKUP(R56,'Papild.poilsio d. išmokų FN '!$C$6:$Q$8,3,0)/100)</f>
        <v/>
      </c>
      <c r="T56" s="26">
        <f t="shared" si="3"/>
        <v>0</v>
      </c>
      <c r="U56" s="58"/>
    </row>
    <row r="57" spans="1:21" x14ac:dyDescent="0.2">
      <c r="A57" s="36"/>
      <c r="B57" s="3"/>
      <c r="C57" s="3"/>
      <c r="D57" s="4"/>
      <c r="E57" s="4"/>
      <c r="F57" s="4"/>
      <c r="G57" s="4"/>
      <c r="H57" s="4"/>
      <c r="I57" s="4"/>
      <c r="J57" s="4"/>
      <c r="K57" s="4"/>
      <c r="L57" s="4">
        <f t="shared" si="0"/>
        <v>0</v>
      </c>
      <c r="M57" s="26">
        <f t="shared" si="1"/>
        <v>0</v>
      </c>
      <c r="N57" s="27"/>
      <c r="O57" s="13"/>
      <c r="P57" s="28" t="str">
        <f>IF(OR(N57="",O57=""),"",VLOOKUP(CONCATENATE(N57," dienų darbo savaitė"),'Atostogų išmokų FN'!$A$8:$AH$9,O57-16)/100)</f>
        <v/>
      </c>
      <c r="Q57" s="26">
        <f t="shared" si="2"/>
        <v>0</v>
      </c>
      <c r="R57" s="4"/>
      <c r="S57" s="28" t="str">
        <f>IF(OR(N57="",R57=""),"",HLOOKUP(R57,'Papild.poilsio d. išmokų FN '!$C$6:$Q$8,3,0)/100)</f>
        <v/>
      </c>
      <c r="T57" s="26">
        <f t="shared" si="3"/>
        <v>0</v>
      </c>
      <c r="U57" s="58"/>
    </row>
    <row r="58" spans="1:21" x14ac:dyDescent="0.2">
      <c r="A58" s="36"/>
      <c r="B58" s="3"/>
      <c r="C58" s="3"/>
      <c r="D58" s="4"/>
      <c r="E58" s="4"/>
      <c r="F58" s="4"/>
      <c r="G58" s="4"/>
      <c r="H58" s="4"/>
      <c r="I58" s="4"/>
      <c r="J58" s="4"/>
      <c r="K58" s="4"/>
      <c r="L58" s="4">
        <f t="shared" si="0"/>
        <v>0</v>
      </c>
      <c r="M58" s="26">
        <f t="shared" si="1"/>
        <v>0</v>
      </c>
      <c r="N58" s="27"/>
      <c r="O58" s="13"/>
      <c r="P58" s="28" t="str">
        <f>IF(OR(N58="",O58=""),"",VLOOKUP(CONCATENATE(N58," dienų darbo savaitė"),'Atostogų išmokų FN'!$A$8:$AH$9,O58-16)/100)</f>
        <v/>
      </c>
      <c r="Q58" s="26">
        <f t="shared" si="2"/>
        <v>0</v>
      </c>
      <c r="R58" s="4"/>
      <c r="S58" s="28" t="str">
        <f>IF(OR(N58="",R58=""),"",HLOOKUP(R58,'Papild.poilsio d. išmokų FN '!$C$6:$Q$8,3,0)/100)</f>
        <v/>
      </c>
      <c r="T58" s="26">
        <f t="shared" si="3"/>
        <v>0</v>
      </c>
      <c r="U58" s="58"/>
    </row>
    <row r="59" spans="1:21" x14ac:dyDescent="0.2">
      <c r="A59" s="36"/>
      <c r="B59" s="3"/>
      <c r="C59" s="3"/>
      <c r="D59" s="4"/>
      <c r="E59" s="4"/>
      <c r="F59" s="4"/>
      <c r="G59" s="4"/>
      <c r="H59" s="4"/>
      <c r="I59" s="4"/>
      <c r="J59" s="4"/>
      <c r="K59" s="4"/>
      <c r="L59" s="4">
        <f t="shared" si="0"/>
        <v>0</v>
      </c>
      <c r="M59" s="26">
        <f t="shared" si="1"/>
        <v>0</v>
      </c>
      <c r="N59" s="27"/>
      <c r="O59" s="13"/>
      <c r="P59" s="28" t="str">
        <f>IF(OR(N59="",O59=""),"",VLOOKUP(CONCATENATE(N59," dienų darbo savaitė"),'Atostogų išmokų FN'!$A$8:$AH$9,O59-16)/100)</f>
        <v/>
      </c>
      <c r="Q59" s="26">
        <f t="shared" si="2"/>
        <v>0</v>
      </c>
      <c r="R59" s="4"/>
      <c r="S59" s="28" t="str">
        <f>IF(OR(N59="",R59=""),"",HLOOKUP(R59,'Papild.poilsio d. išmokų FN '!$C$6:$Q$8,3,0)/100)</f>
        <v/>
      </c>
      <c r="T59" s="26">
        <f t="shared" si="3"/>
        <v>0</v>
      </c>
      <c r="U59" s="58"/>
    </row>
    <row r="60" spans="1:21" x14ac:dyDescent="0.2">
      <c r="A60" s="36"/>
      <c r="B60" s="3"/>
      <c r="C60" s="3"/>
      <c r="D60" s="4"/>
      <c r="E60" s="4"/>
      <c r="F60" s="4"/>
      <c r="G60" s="4"/>
      <c r="H60" s="4"/>
      <c r="I60" s="4"/>
      <c r="J60" s="4"/>
      <c r="K60" s="4"/>
      <c r="L60" s="4">
        <f t="shared" si="0"/>
        <v>0</v>
      </c>
      <c r="M60" s="26">
        <f t="shared" si="1"/>
        <v>0</v>
      </c>
      <c r="N60" s="27"/>
      <c r="O60" s="13"/>
      <c r="P60" s="28" t="str">
        <f>IF(OR(N60="",O60=""),"",VLOOKUP(CONCATENATE(N60," dienų darbo savaitė"),'Atostogų išmokų FN'!$A$8:$AH$9,O60-16)/100)</f>
        <v/>
      </c>
      <c r="Q60" s="26">
        <f t="shared" si="2"/>
        <v>0</v>
      </c>
      <c r="R60" s="4"/>
      <c r="S60" s="28" t="str">
        <f>IF(OR(N60="",R60=""),"",HLOOKUP(R60,'Papild.poilsio d. išmokų FN '!$C$6:$Q$8,3,0)/100)</f>
        <v/>
      </c>
      <c r="T60" s="26">
        <f t="shared" si="3"/>
        <v>0</v>
      </c>
      <c r="U60" s="58"/>
    </row>
    <row r="61" spans="1:21" x14ac:dyDescent="0.2">
      <c r="A61" s="36"/>
      <c r="B61" s="3"/>
      <c r="C61" s="3"/>
      <c r="D61" s="4"/>
      <c r="E61" s="4"/>
      <c r="F61" s="4"/>
      <c r="G61" s="4"/>
      <c r="H61" s="4"/>
      <c r="I61" s="4"/>
      <c r="J61" s="4"/>
      <c r="K61" s="4"/>
      <c r="L61" s="4">
        <f t="shared" si="0"/>
        <v>0</v>
      </c>
      <c r="M61" s="26">
        <f t="shared" si="1"/>
        <v>0</v>
      </c>
      <c r="N61" s="27"/>
      <c r="O61" s="13"/>
      <c r="P61" s="28" t="str">
        <f>IF(OR(N61="",O61=""),"",VLOOKUP(CONCATENATE(N61," dienų darbo savaitė"),'Atostogų išmokų FN'!$A$8:$AH$9,O61-16)/100)</f>
        <v/>
      </c>
      <c r="Q61" s="26">
        <f t="shared" si="2"/>
        <v>0</v>
      </c>
      <c r="R61" s="4"/>
      <c r="S61" s="28" t="str">
        <f>IF(OR(N61="",R61=""),"",HLOOKUP(R61,'Papild.poilsio d. išmokų FN '!$C$6:$Q$8,3,0)/100)</f>
        <v/>
      </c>
      <c r="T61" s="26">
        <f t="shared" si="3"/>
        <v>0</v>
      </c>
      <c r="U61" s="58"/>
    </row>
    <row r="62" spans="1:21" x14ac:dyDescent="0.2">
      <c r="A62" s="36"/>
      <c r="B62" s="3"/>
      <c r="C62" s="3"/>
      <c r="D62" s="4"/>
      <c r="E62" s="4"/>
      <c r="F62" s="4"/>
      <c r="G62" s="4"/>
      <c r="H62" s="4"/>
      <c r="I62" s="4"/>
      <c r="J62" s="4"/>
      <c r="K62" s="4"/>
      <c r="L62" s="4">
        <f t="shared" si="0"/>
        <v>0</v>
      </c>
      <c r="M62" s="26">
        <f t="shared" si="1"/>
        <v>0</v>
      </c>
      <c r="N62" s="27"/>
      <c r="O62" s="13"/>
      <c r="P62" s="28" t="str">
        <f>IF(OR(N62="",O62=""),"",VLOOKUP(CONCATENATE(N62," dienų darbo savaitė"),'Atostogų išmokų FN'!$A$8:$AH$9,O62-16)/100)</f>
        <v/>
      </c>
      <c r="Q62" s="26">
        <f t="shared" si="2"/>
        <v>0</v>
      </c>
      <c r="R62" s="4"/>
      <c r="S62" s="28" t="str">
        <f>IF(OR(N62="",R62=""),"",HLOOKUP(R62,'Papild.poilsio d. išmokų FN '!$C$6:$Q$8,3,0)/100)</f>
        <v/>
      </c>
      <c r="T62" s="26">
        <f t="shared" si="3"/>
        <v>0</v>
      </c>
      <c r="U62" s="58"/>
    </row>
    <row r="63" spans="1:21" x14ac:dyDescent="0.2">
      <c r="A63" s="36"/>
      <c r="B63" s="3"/>
      <c r="C63" s="3"/>
      <c r="D63" s="4"/>
      <c r="E63" s="4"/>
      <c r="F63" s="4"/>
      <c r="G63" s="4"/>
      <c r="H63" s="4"/>
      <c r="I63" s="4"/>
      <c r="J63" s="4"/>
      <c r="K63" s="4"/>
      <c r="L63" s="4">
        <f t="shared" si="0"/>
        <v>0</v>
      </c>
      <c r="M63" s="26">
        <f t="shared" si="1"/>
        <v>0</v>
      </c>
      <c r="N63" s="27"/>
      <c r="O63" s="13"/>
      <c r="P63" s="28" t="str">
        <f>IF(OR(N63="",O63=""),"",VLOOKUP(CONCATENATE(N63," dienų darbo savaitė"),'Atostogų išmokų FN'!$A$8:$AH$9,O63-16)/100)</f>
        <v/>
      </c>
      <c r="Q63" s="26">
        <f t="shared" si="2"/>
        <v>0</v>
      </c>
      <c r="R63" s="4"/>
      <c r="S63" s="28" t="str">
        <f>IF(OR(N63="",R63=""),"",HLOOKUP(R63,'Papild.poilsio d. išmokų FN '!$C$6:$Q$8,3,0)/100)</f>
        <v/>
      </c>
      <c r="T63" s="26">
        <f t="shared" si="3"/>
        <v>0</v>
      </c>
      <c r="U63" s="58"/>
    </row>
    <row r="64" spans="1:21" x14ac:dyDescent="0.2">
      <c r="A64" s="36"/>
      <c r="B64" s="3"/>
      <c r="C64" s="3"/>
      <c r="D64" s="4"/>
      <c r="E64" s="4"/>
      <c r="F64" s="4"/>
      <c r="G64" s="4"/>
      <c r="H64" s="4"/>
      <c r="I64" s="4"/>
      <c r="J64" s="4"/>
      <c r="K64" s="4"/>
      <c r="L64" s="4">
        <f t="shared" si="0"/>
        <v>0</v>
      </c>
      <c r="M64" s="26">
        <f t="shared" si="1"/>
        <v>0</v>
      </c>
      <c r="N64" s="27"/>
      <c r="O64" s="13"/>
      <c r="P64" s="28" t="str">
        <f>IF(OR(N64="",O64=""),"",VLOOKUP(CONCATENATE(N64," dienų darbo savaitė"),'Atostogų išmokų FN'!$A$8:$AH$9,O64-16)/100)</f>
        <v/>
      </c>
      <c r="Q64" s="26">
        <f t="shared" si="2"/>
        <v>0</v>
      </c>
      <c r="R64" s="4"/>
      <c r="S64" s="28" t="str">
        <f>IF(OR(N64="",R64=""),"",HLOOKUP(R64,'Papild.poilsio d. išmokų FN '!$C$6:$Q$8,3,0)/100)</f>
        <v/>
      </c>
      <c r="T64" s="26">
        <f t="shared" si="3"/>
        <v>0</v>
      </c>
      <c r="U64" s="58"/>
    </row>
    <row r="65" spans="1:21" x14ac:dyDescent="0.2">
      <c r="A65" s="36"/>
      <c r="B65" s="3"/>
      <c r="C65" s="3"/>
      <c r="D65" s="4"/>
      <c r="E65" s="4"/>
      <c r="F65" s="4"/>
      <c r="G65" s="4"/>
      <c r="H65" s="4"/>
      <c r="I65" s="4"/>
      <c r="J65" s="4"/>
      <c r="K65" s="4"/>
      <c r="L65" s="4">
        <f t="shared" si="0"/>
        <v>0</v>
      </c>
      <c r="M65" s="26">
        <f t="shared" si="1"/>
        <v>0</v>
      </c>
      <c r="N65" s="27"/>
      <c r="O65" s="13"/>
      <c r="P65" s="28" t="str">
        <f>IF(OR(N65="",O65=""),"",VLOOKUP(CONCATENATE(N65," dienų darbo savaitė"),'Atostogų išmokų FN'!$A$8:$AH$9,O65-16)/100)</f>
        <v/>
      </c>
      <c r="Q65" s="26">
        <f t="shared" si="2"/>
        <v>0</v>
      </c>
      <c r="R65" s="4"/>
      <c r="S65" s="28" t="str">
        <f>IF(OR(N65="",R65=""),"",HLOOKUP(R65,'Papild.poilsio d. išmokų FN '!$C$6:$Q$8,3,0)/100)</f>
        <v/>
      </c>
      <c r="T65" s="26">
        <f t="shared" si="3"/>
        <v>0</v>
      </c>
      <c r="U65" s="58"/>
    </row>
    <row r="66" spans="1:21" x14ac:dyDescent="0.2">
      <c r="A66" s="36"/>
      <c r="B66" s="3"/>
      <c r="C66" s="3"/>
      <c r="D66" s="4"/>
      <c r="E66" s="4"/>
      <c r="F66" s="4"/>
      <c r="G66" s="4"/>
      <c r="H66" s="4"/>
      <c r="I66" s="4"/>
      <c r="J66" s="4"/>
      <c r="K66" s="4"/>
      <c r="L66" s="4">
        <f t="shared" si="0"/>
        <v>0</v>
      </c>
      <c r="M66" s="26">
        <f t="shared" si="1"/>
        <v>0</v>
      </c>
      <c r="N66" s="27"/>
      <c r="O66" s="13"/>
      <c r="P66" s="28" t="str">
        <f>IF(OR(N66="",O66=""),"",VLOOKUP(CONCATENATE(N66," dienų darbo savaitė"),'Atostogų išmokų FN'!$A$8:$AH$9,O66-16)/100)</f>
        <v/>
      </c>
      <c r="Q66" s="26">
        <f t="shared" si="2"/>
        <v>0</v>
      </c>
      <c r="R66" s="4"/>
      <c r="S66" s="28" t="str">
        <f>IF(OR(N66="",R66=""),"",HLOOKUP(R66,'Papild.poilsio d. išmokų FN '!$C$6:$Q$8,3,0)/100)</f>
        <v/>
      </c>
      <c r="T66" s="26">
        <f t="shared" si="3"/>
        <v>0</v>
      </c>
      <c r="U66" s="58"/>
    </row>
    <row r="67" spans="1:21" x14ac:dyDescent="0.2">
      <c r="A67" s="36"/>
      <c r="B67" s="3"/>
      <c r="C67" s="3"/>
      <c r="D67" s="4"/>
      <c r="E67" s="4"/>
      <c r="F67" s="4"/>
      <c r="G67" s="4"/>
      <c r="H67" s="4"/>
      <c r="I67" s="4"/>
      <c r="J67" s="4"/>
      <c r="K67" s="4"/>
      <c r="L67" s="4">
        <f t="shared" si="0"/>
        <v>0</v>
      </c>
      <c r="M67" s="26">
        <f t="shared" si="1"/>
        <v>0</v>
      </c>
      <c r="N67" s="27"/>
      <c r="O67" s="13"/>
      <c r="P67" s="28" t="str">
        <f>IF(OR(N67="",O67=""),"",VLOOKUP(CONCATENATE(N67," dienų darbo savaitė"),'Atostogų išmokų FN'!$A$8:$AH$9,O67-16)/100)</f>
        <v/>
      </c>
      <c r="Q67" s="26">
        <f t="shared" si="2"/>
        <v>0</v>
      </c>
      <c r="R67" s="4"/>
      <c r="S67" s="28" t="str">
        <f>IF(OR(N67="",R67=""),"",HLOOKUP(R67,'Papild.poilsio d. išmokų FN '!$C$6:$Q$8,3,0)/100)</f>
        <v/>
      </c>
      <c r="T67" s="26">
        <f t="shared" si="3"/>
        <v>0</v>
      </c>
      <c r="U67" s="58"/>
    </row>
    <row r="68" spans="1:21" x14ac:dyDescent="0.2">
      <c r="A68" s="36"/>
      <c r="B68" s="3"/>
      <c r="C68" s="3"/>
      <c r="D68" s="4"/>
      <c r="E68" s="4"/>
      <c r="F68" s="4"/>
      <c r="G68" s="4"/>
      <c r="H68" s="4"/>
      <c r="I68" s="4"/>
      <c r="J68" s="4"/>
      <c r="K68" s="4"/>
      <c r="L68" s="4">
        <f t="shared" si="0"/>
        <v>0</v>
      </c>
      <c r="M68" s="26">
        <f t="shared" si="1"/>
        <v>0</v>
      </c>
      <c r="N68" s="27"/>
      <c r="O68" s="13"/>
      <c r="P68" s="28" t="str">
        <f>IF(OR(N68="",O68=""),"",VLOOKUP(CONCATENATE(N68," dienų darbo savaitė"),'Atostogų išmokų FN'!$A$8:$AH$9,O68-16)/100)</f>
        <v/>
      </c>
      <c r="Q68" s="26">
        <f t="shared" si="2"/>
        <v>0</v>
      </c>
      <c r="R68" s="4"/>
      <c r="S68" s="28" t="str">
        <f>IF(OR(N68="",R68=""),"",HLOOKUP(R68,'Papild.poilsio d. išmokų FN '!$C$6:$Q$8,3,0)/100)</f>
        <v/>
      </c>
      <c r="T68" s="26">
        <f t="shared" si="3"/>
        <v>0</v>
      </c>
      <c r="U68" s="58"/>
    </row>
    <row r="69" spans="1:21" x14ac:dyDescent="0.2">
      <c r="A69" s="65" t="s">
        <v>17</v>
      </c>
      <c r="B69" s="65"/>
      <c r="C69" s="65"/>
      <c r="D69" s="29">
        <f t="shared" ref="D69:M69" si="4">SUM(D24:D68)</f>
        <v>0</v>
      </c>
      <c r="E69" s="29">
        <f t="shared" si="4"/>
        <v>0</v>
      </c>
      <c r="F69" s="29">
        <f t="shared" si="4"/>
        <v>0</v>
      </c>
      <c r="G69" s="29">
        <f t="shared" si="4"/>
        <v>0</v>
      </c>
      <c r="H69" s="29">
        <f t="shared" si="4"/>
        <v>0</v>
      </c>
      <c r="I69" s="29">
        <f t="shared" si="4"/>
        <v>0</v>
      </c>
      <c r="J69" s="29"/>
      <c r="K69" s="29">
        <f t="shared" si="4"/>
        <v>0</v>
      </c>
      <c r="L69" s="29">
        <f t="shared" si="4"/>
        <v>0</v>
      </c>
      <c r="M69" s="29">
        <f t="shared" si="4"/>
        <v>0</v>
      </c>
      <c r="N69" s="29"/>
      <c r="O69" s="29"/>
      <c r="P69" s="29"/>
      <c r="Q69" s="29">
        <f>SUM(Q24:Q68)</f>
        <v>0</v>
      </c>
      <c r="R69" s="29"/>
      <c r="S69" s="29"/>
      <c r="T69" s="29">
        <f>SUM(T24:T68)</f>
        <v>0</v>
      </c>
      <c r="U69" s="29"/>
    </row>
    <row r="70" spans="1:21" ht="13.5" customHeight="1" x14ac:dyDescent="0.2">
      <c r="A70" s="37"/>
      <c r="B70" s="38"/>
      <c r="C70" s="38"/>
      <c r="D70" s="39"/>
      <c r="E70" s="37"/>
      <c r="F70" s="39"/>
      <c r="G70" s="37"/>
      <c r="H70" s="37"/>
      <c r="I70" s="37"/>
      <c r="J70" s="37"/>
      <c r="K70" s="37"/>
      <c r="L70" s="37"/>
      <c r="M70" s="39"/>
      <c r="N70" s="38"/>
      <c r="O70" s="38"/>
      <c r="P70" s="38"/>
      <c r="Q70" s="38"/>
      <c r="R70" s="38"/>
    </row>
    <row r="71" spans="1:21" ht="15.75" customHeight="1" x14ac:dyDescent="0.2">
      <c r="A71" s="66" t="s">
        <v>43</v>
      </c>
      <c r="B71" s="66"/>
      <c r="C71" s="66"/>
      <c r="D71" s="66"/>
      <c r="E71" s="66"/>
      <c r="F71" s="66"/>
      <c r="G71" s="66"/>
      <c r="H71" s="66"/>
      <c r="I71" s="66"/>
      <c r="J71" s="66"/>
      <c r="K71" s="66"/>
      <c r="L71" s="66"/>
      <c r="M71" s="66"/>
      <c r="N71" s="66"/>
      <c r="O71" s="66"/>
      <c r="P71" s="66"/>
      <c r="Q71" s="66"/>
      <c r="R71" s="66"/>
      <c r="S71" s="66"/>
      <c r="T71" s="66"/>
      <c r="U71" s="66"/>
    </row>
    <row r="72" spans="1:21" ht="95.25" customHeight="1" x14ac:dyDescent="0.2">
      <c r="A72" s="67" t="s">
        <v>42</v>
      </c>
      <c r="B72" s="67"/>
      <c r="C72" s="67"/>
      <c r="D72" s="67"/>
      <c r="E72" s="67"/>
      <c r="F72" s="67"/>
      <c r="G72" s="67"/>
      <c r="H72" s="67"/>
      <c r="I72" s="67"/>
      <c r="J72" s="67"/>
      <c r="K72" s="67"/>
      <c r="L72" s="67"/>
      <c r="M72" s="67"/>
      <c r="N72" s="67"/>
      <c r="O72" s="67"/>
      <c r="P72" s="67"/>
      <c r="Q72" s="67"/>
      <c r="R72" s="67"/>
      <c r="S72" s="67"/>
      <c r="T72" s="67"/>
      <c r="U72" s="67"/>
    </row>
    <row r="73" spans="1:21" ht="13.5" customHeight="1" x14ac:dyDescent="0.2">
      <c r="A73" s="5"/>
      <c r="B73" s="6"/>
      <c r="C73" s="6"/>
      <c r="D73" s="7"/>
      <c r="E73" s="5"/>
      <c r="F73" s="7"/>
      <c r="G73" s="5"/>
      <c r="H73" s="5"/>
      <c r="I73" s="5"/>
      <c r="J73" s="5"/>
      <c r="K73" s="5"/>
      <c r="L73" s="5"/>
      <c r="M73" s="7"/>
      <c r="N73" s="6"/>
      <c r="O73" s="6"/>
      <c r="P73" s="6"/>
      <c r="Q73" s="6"/>
      <c r="R73" s="6"/>
    </row>
    <row r="74" spans="1:21" x14ac:dyDescent="0.2">
      <c r="B74" s="17"/>
      <c r="C74" s="17"/>
      <c r="D74" s="17"/>
      <c r="K74" s="17"/>
      <c r="L74" s="17"/>
      <c r="M74" s="17"/>
      <c r="Q74" s="17"/>
      <c r="R74" s="17"/>
      <c r="S74" s="17"/>
    </row>
    <row r="75" spans="1:21" ht="15" x14ac:dyDescent="0.2">
      <c r="A75" s="11"/>
      <c r="B75" s="68" t="s">
        <v>33</v>
      </c>
      <c r="C75" s="68"/>
      <c r="D75" s="68"/>
      <c r="K75" s="68" t="s">
        <v>34</v>
      </c>
      <c r="L75" s="68"/>
      <c r="M75" s="68"/>
      <c r="Q75" s="68" t="s">
        <v>35</v>
      </c>
      <c r="R75" s="68"/>
      <c r="S75" s="68"/>
    </row>
    <row r="76" spans="1:21" ht="15" x14ac:dyDescent="0.2">
      <c r="A76" s="11"/>
    </row>
    <row r="77" spans="1:21" ht="15" x14ac:dyDescent="0.2">
      <c r="A77" s="60" t="s">
        <v>82</v>
      </c>
    </row>
    <row r="78" spans="1:21" ht="15" x14ac:dyDescent="0.2">
      <c r="A78" s="64" t="s">
        <v>81</v>
      </c>
      <c r="B78" s="64"/>
      <c r="C78" s="64"/>
      <c r="D78" s="64"/>
      <c r="E78" s="64"/>
      <c r="F78" s="64"/>
      <c r="G78" s="64"/>
      <c r="H78" s="64"/>
      <c r="I78" s="64"/>
      <c r="J78" s="64"/>
      <c r="K78" s="64"/>
      <c r="L78" s="64"/>
      <c r="M78" s="64"/>
      <c r="N78" s="64"/>
      <c r="O78" s="64"/>
      <c r="P78" s="64"/>
      <c r="Q78" s="64"/>
      <c r="R78" s="64"/>
      <c r="S78" s="64"/>
      <c r="T78" s="64"/>
      <c r="U78" s="64"/>
    </row>
    <row r="79" spans="1:21" ht="15" x14ac:dyDescent="0.2">
      <c r="A79" s="11"/>
    </row>
    <row r="81" spans="2:14" ht="12.75" customHeight="1" x14ac:dyDescent="0.2">
      <c r="B81" s="18"/>
      <c r="C81" s="18"/>
      <c r="D81" s="18"/>
      <c r="E81" s="18"/>
    </row>
    <row r="85" spans="2:14" x14ac:dyDescent="0.2">
      <c r="N85" s="12" t="s">
        <v>31</v>
      </c>
    </row>
  </sheetData>
  <mergeCells count="39">
    <mergeCell ref="U20:U22"/>
    <mergeCell ref="A6:U6"/>
    <mergeCell ref="A13:K13"/>
    <mergeCell ref="A14:C14"/>
    <mergeCell ref="A15:C15"/>
    <mergeCell ref="D14:U14"/>
    <mergeCell ref="D15:U15"/>
    <mergeCell ref="A7:U7"/>
    <mergeCell ref="A17:K17"/>
    <mergeCell ref="A18:C18"/>
    <mergeCell ref="A20:A22"/>
    <mergeCell ref="B20:B22"/>
    <mergeCell ref="C20:C22"/>
    <mergeCell ref="D20:D22"/>
    <mergeCell ref="E20:E22"/>
    <mergeCell ref="D18:E18"/>
    <mergeCell ref="F20:K20"/>
    <mergeCell ref="R20:R22"/>
    <mergeCell ref="S20:S22"/>
    <mergeCell ref="T20:T22"/>
    <mergeCell ref="F21:F22"/>
    <mergeCell ref="G21:G22"/>
    <mergeCell ref="H21:H22"/>
    <mergeCell ref="I21:I22"/>
    <mergeCell ref="K21:K22"/>
    <mergeCell ref="L20:L22"/>
    <mergeCell ref="M20:M22"/>
    <mergeCell ref="N20:N22"/>
    <mergeCell ref="O20:O22"/>
    <mergeCell ref="P20:P22"/>
    <mergeCell ref="Q20:Q22"/>
    <mergeCell ref="J21:J22"/>
    <mergeCell ref="A78:U78"/>
    <mergeCell ref="A69:C69"/>
    <mergeCell ref="A71:U71"/>
    <mergeCell ref="A72:U72"/>
    <mergeCell ref="B75:D75"/>
    <mergeCell ref="K75:M75"/>
    <mergeCell ref="Q75:S75"/>
  </mergeCells>
  <dataValidations count="6">
    <dataValidation type="list" allowBlank="1" showInputMessage="1" showErrorMessage="1" sqref="WVH983095 D65591 IV65591 SR65591 ACN65591 AMJ65591 AWF65591 BGB65591 BPX65591 BZT65591 CJP65591 CTL65591 DDH65591 DND65591 DWZ65591 EGV65591 EQR65591 FAN65591 FKJ65591 FUF65591 GEB65591 GNX65591 GXT65591 HHP65591 HRL65591 IBH65591 ILD65591 IUZ65591 JEV65591 JOR65591 JYN65591 KIJ65591 KSF65591 LCB65591 LLX65591 LVT65591 MFP65591 MPL65591 MZH65591 NJD65591 NSZ65591 OCV65591 OMR65591 OWN65591 PGJ65591 PQF65591 QAB65591 QJX65591 QTT65591 RDP65591 RNL65591 RXH65591 SHD65591 SQZ65591 TAV65591 TKR65591 TUN65591 UEJ65591 UOF65591 UYB65591 VHX65591 VRT65591 WBP65591 WLL65591 WVH65591 D131127 IV131127 SR131127 ACN131127 AMJ131127 AWF131127 BGB131127 BPX131127 BZT131127 CJP131127 CTL131127 DDH131127 DND131127 DWZ131127 EGV131127 EQR131127 FAN131127 FKJ131127 FUF131127 GEB131127 GNX131127 GXT131127 HHP131127 HRL131127 IBH131127 ILD131127 IUZ131127 JEV131127 JOR131127 JYN131127 KIJ131127 KSF131127 LCB131127 LLX131127 LVT131127 MFP131127 MPL131127 MZH131127 NJD131127 NSZ131127 OCV131127 OMR131127 OWN131127 PGJ131127 PQF131127 QAB131127 QJX131127 QTT131127 RDP131127 RNL131127 RXH131127 SHD131127 SQZ131127 TAV131127 TKR131127 TUN131127 UEJ131127 UOF131127 UYB131127 VHX131127 VRT131127 WBP131127 WLL131127 WVH131127 D196663 IV196663 SR196663 ACN196663 AMJ196663 AWF196663 BGB196663 BPX196663 BZT196663 CJP196663 CTL196663 DDH196663 DND196663 DWZ196663 EGV196663 EQR196663 FAN196663 FKJ196663 FUF196663 GEB196663 GNX196663 GXT196663 HHP196663 HRL196663 IBH196663 ILD196663 IUZ196663 JEV196663 JOR196663 JYN196663 KIJ196663 KSF196663 LCB196663 LLX196663 LVT196663 MFP196663 MPL196663 MZH196663 NJD196663 NSZ196663 OCV196663 OMR196663 OWN196663 PGJ196663 PQF196663 QAB196663 QJX196663 QTT196663 RDP196663 RNL196663 RXH196663 SHD196663 SQZ196663 TAV196663 TKR196663 TUN196663 UEJ196663 UOF196663 UYB196663 VHX196663 VRT196663 WBP196663 WLL196663 WVH196663 D262199 IV262199 SR262199 ACN262199 AMJ262199 AWF262199 BGB262199 BPX262199 BZT262199 CJP262199 CTL262199 DDH262199 DND262199 DWZ262199 EGV262199 EQR262199 FAN262199 FKJ262199 FUF262199 GEB262199 GNX262199 GXT262199 HHP262199 HRL262199 IBH262199 ILD262199 IUZ262199 JEV262199 JOR262199 JYN262199 KIJ262199 KSF262199 LCB262199 LLX262199 LVT262199 MFP262199 MPL262199 MZH262199 NJD262199 NSZ262199 OCV262199 OMR262199 OWN262199 PGJ262199 PQF262199 QAB262199 QJX262199 QTT262199 RDP262199 RNL262199 RXH262199 SHD262199 SQZ262199 TAV262199 TKR262199 TUN262199 UEJ262199 UOF262199 UYB262199 VHX262199 VRT262199 WBP262199 WLL262199 WVH262199 D327735 IV327735 SR327735 ACN327735 AMJ327735 AWF327735 BGB327735 BPX327735 BZT327735 CJP327735 CTL327735 DDH327735 DND327735 DWZ327735 EGV327735 EQR327735 FAN327735 FKJ327735 FUF327735 GEB327735 GNX327735 GXT327735 HHP327735 HRL327735 IBH327735 ILD327735 IUZ327735 JEV327735 JOR327735 JYN327735 KIJ327735 KSF327735 LCB327735 LLX327735 LVT327735 MFP327735 MPL327735 MZH327735 NJD327735 NSZ327735 OCV327735 OMR327735 OWN327735 PGJ327735 PQF327735 QAB327735 QJX327735 QTT327735 RDP327735 RNL327735 RXH327735 SHD327735 SQZ327735 TAV327735 TKR327735 TUN327735 UEJ327735 UOF327735 UYB327735 VHX327735 VRT327735 WBP327735 WLL327735 WVH327735 D393271 IV393271 SR393271 ACN393271 AMJ393271 AWF393271 BGB393271 BPX393271 BZT393271 CJP393271 CTL393271 DDH393271 DND393271 DWZ393271 EGV393271 EQR393271 FAN393271 FKJ393271 FUF393271 GEB393271 GNX393271 GXT393271 HHP393271 HRL393271 IBH393271 ILD393271 IUZ393271 JEV393271 JOR393271 JYN393271 KIJ393271 KSF393271 LCB393271 LLX393271 LVT393271 MFP393271 MPL393271 MZH393271 NJD393271 NSZ393271 OCV393271 OMR393271 OWN393271 PGJ393271 PQF393271 QAB393271 QJX393271 QTT393271 RDP393271 RNL393271 RXH393271 SHD393271 SQZ393271 TAV393271 TKR393271 TUN393271 UEJ393271 UOF393271 UYB393271 VHX393271 VRT393271 WBP393271 WLL393271 WVH393271 D458807 IV458807 SR458807 ACN458807 AMJ458807 AWF458807 BGB458807 BPX458807 BZT458807 CJP458807 CTL458807 DDH458807 DND458807 DWZ458807 EGV458807 EQR458807 FAN458807 FKJ458807 FUF458807 GEB458807 GNX458807 GXT458807 HHP458807 HRL458807 IBH458807 ILD458807 IUZ458807 JEV458807 JOR458807 JYN458807 KIJ458807 KSF458807 LCB458807 LLX458807 LVT458807 MFP458807 MPL458807 MZH458807 NJD458807 NSZ458807 OCV458807 OMR458807 OWN458807 PGJ458807 PQF458807 QAB458807 QJX458807 QTT458807 RDP458807 RNL458807 RXH458807 SHD458807 SQZ458807 TAV458807 TKR458807 TUN458807 UEJ458807 UOF458807 UYB458807 VHX458807 VRT458807 WBP458807 WLL458807 WVH458807 D524343 IV524343 SR524343 ACN524343 AMJ524343 AWF524343 BGB524343 BPX524343 BZT524343 CJP524343 CTL524343 DDH524343 DND524343 DWZ524343 EGV524343 EQR524343 FAN524343 FKJ524343 FUF524343 GEB524343 GNX524343 GXT524343 HHP524343 HRL524343 IBH524343 ILD524343 IUZ524343 JEV524343 JOR524343 JYN524343 KIJ524343 KSF524343 LCB524343 LLX524343 LVT524343 MFP524343 MPL524343 MZH524343 NJD524343 NSZ524343 OCV524343 OMR524343 OWN524343 PGJ524343 PQF524343 QAB524343 QJX524343 QTT524343 RDP524343 RNL524343 RXH524343 SHD524343 SQZ524343 TAV524343 TKR524343 TUN524343 UEJ524343 UOF524343 UYB524343 VHX524343 VRT524343 WBP524343 WLL524343 WVH524343 D589879 IV589879 SR589879 ACN589879 AMJ589879 AWF589879 BGB589879 BPX589879 BZT589879 CJP589879 CTL589879 DDH589879 DND589879 DWZ589879 EGV589879 EQR589879 FAN589879 FKJ589879 FUF589879 GEB589879 GNX589879 GXT589879 HHP589879 HRL589879 IBH589879 ILD589879 IUZ589879 JEV589879 JOR589879 JYN589879 KIJ589879 KSF589879 LCB589879 LLX589879 LVT589879 MFP589879 MPL589879 MZH589879 NJD589879 NSZ589879 OCV589879 OMR589879 OWN589879 PGJ589879 PQF589879 QAB589879 QJX589879 QTT589879 RDP589879 RNL589879 RXH589879 SHD589879 SQZ589879 TAV589879 TKR589879 TUN589879 UEJ589879 UOF589879 UYB589879 VHX589879 VRT589879 WBP589879 WLL589879 WVH589879 D655415 IV655415 SR655415 ACN655415 AMJ655415 AWF655415 BGB655415 BPX655415 BZT655415 CJP655415 CTL655415 DDH655415 DND655415 DWZ655415 EGV655415 EQR655415 FAN655415 FKJ655415 FUF655415 GEB655415 GNX655415 GXT655415 HHP655415 HRL655415 IBH655415 ILD655415 IUZ655415 JEV655415 JOR655415 JYN655415 KIJ655415 KSF655415 LCB655415 LLX655415 LVT655415 MFP655415 MPL655415 MZH655415 NJD655415 NSZ655415 OCV655415 OMR655415 OWN655415 PGJ655415 PQF655415 QAB655415 QJX655415 QTT655415 RDP655415 RNL655415 RXH655415 SHD655415 SQZ655415 TAV655415 TKR655415 TUN655415 UEJ655415 UOF655415 UYB655415 VHX655415 VRT655415 WBP655415 WLL655415 WVH655415 D720951 IV720951 SR720951 ACN720951 AMJ720951 AWF720951 BGB720951 BPX720951 BZT720951 CJP720951 CTL720951 DDH720951 DND720951 DWZ720951 EGV720951 EQR720951 FAN720951 FKJ720951 FUF720951 GEB720951 GNX720951 GXT720951 HHP720951 HRL720951 IBH720951 ILD720951 IUZ720951 JEV720951 JOR720951 JYN720951 KIJ720951 KSF720951 LCB720951 LLX720951 LVT720951 MFP720951 MPL720951 MZH720951 NJD720951 NSZ720951 OCV720951 OMR720951 OWN720951 PGJ720951 PQF720951 QAB720951 QJX720951 QTT720951 RDP720951 RNL720951 RXH720951 SHD720951 SQZ720951 TAV720951 TKR720951 TUN720951 UEJ720951 UOF720951 UYB720951 VHX720951 VRT720951 WBP720951 WLL720951 WVH720951 D786487 IV786487 SR786487 ACN786487 AMJ786487 AWF786487 BGB786487 BPX786487 BZT786487 CJP786487 CTL786487 DDH786487 DND786487 DWZ786487 EGV786487 EQR786487 FAN786487 FKJ786487 FUF786487 GEB786487 GNX786487 GXT786487 HHP786487 HRL786487 IBH786487 ILD786487 IUZ786487 JEV786487 JOR786487 JYN786487 KIJ786487 KSF786487 LCB786487 LLX786487 LVT786487 MFP786487 MPL786487 MZH786487 NJD786487 NSZ786487 OCV786487 OMR786487 OWN786487 PGJ786487 PQF786487 QAB786487 QJX786487 QTT786487 RDP786487 RNL786487 RXH786487 SHD786487 SQZ786487 TAV786487 TKR786487 TUN786487 UEJ786487 UOF786487 UYB786487 VHX786487 VRT786487 WBP786487 WLL786487 WVH786487 D852023 IV852023 SR852023 ACN852023 AMJ852023 AWF852023 BGB852023 BPX852023 BZT852023 CJP852023 CTL852023 DDH852023 DND852023 DWZ852023 EGV852023 EQR852023 FAN852023 FKJ852023 FUF852023 GEB852023 GNX852023 GXT852023 HHP852023 HRL852023 IBH852023 ILD852023 IUZ852023 JEV852023 JOR852023 JYN852023 KIJ852023 KSF852023 LCB852023 LLX852023 LVT852023 MFP852023 MPL852023 MZH852023 NJD852023 NSZ852023 OCV852023 OMR852023 OWN852023 PGJ852023 PQF852023 QAB852023 QJX852023 QTT852023 RDP852023 RNL852023 RXH852023 SHD852023 SQZ852023 TAV852023 TKR852023 TUN852023 UEJ852023 UOF852023 UYB852023 VHX852023 VRT852023 WBP852023 WLL852023 WVH852023 D917559 IV917559 SR917559 ACN917559 AMJ917559 AWF917559 BGB917559 BPX917559 BZT917559 CJP917559 CTL917559 DDH917559 DND917559 DWZ917559 EGV917559 EQR917559 FAN917559 FKJ917559 FUF917559 GEB917559 GNX917559 GXT917559 HHP917559 HRL917559 IBH917559 ILD917559 IUZ917559 JEV917559 JOR917559 JYN917559 KIJ917559 KSF917559 LCB917559 LLX917559 LVT917559 MFP917559 MPL917559 MZH917559 NJD917559 NSZ917559 OCV917559 OMR917559 OWN917559 PGJ917559 PQF917559 QAB917559 QJX917559 QTT917559 RDP917559 RNL917559 RXH917559 SHD917559 SQZ917559 TAV917559 TKR917559 TUN917559 UEJ917559 UOF917559 UYB917559 VHX917559 VRT917559 WBP917559 WLL917559 WVH917559 D983095 IV983095 SR983095 ACN983095 AMJ983095 AWF983095 BGB983095 BPX983095 BZT983095 CJP983095 CTL983095 DDH983095 DND983095 DWZ983095 EGV983095 EQR983095 FAN983095 FKJ983095 FUF983095 GEB983095 GNX983095 GXT983095 HHP983095 HRL983095 IBH983095 ILD983095 IUZ983095 JEV983095 JOR983095 JYN983095 KIJ983095 KSF983095 LCB983095 LLX983095 LVT983095 MFP983095 MPL983095 MZH983095 NJD983095 NSZ983095 OCV983095 OMR983095 OWN983095 PGJ983095 PQF983095 QAB983095 QJX983095 QTT983095 RDP983095 RNL983095 RXH983095 SHD983095 SQZ983095 TAV983095 TKR983095 TUN983095 UEJ983095 UOF983095 UYB983095 VHX983095 VRT983095 WBP983095 WLL983095" xr:uid="{00000000-0002-0000-0100-000001000000}">
      <formula1>Taip</formula1>
    </dataValidation>
    <dataValidation type="list" allowBlank="1" showInputMessage="1" showErrorMessage="1" sqref="L9" xr:uid="{00000000-0002-0000-0100-000002000000}">
      <formula1>"sausio,vasario,kovo,balandžio,gegužės,birželio,liepos,rugpjūčio,rugsėjo,spalio,lapkričio,gruodžio"</formula1>
    </dataValidation>
    <dataValidation type="list" allowBlank="1" showInputMessage="1" showErrorMessage="1" sqref="J9" xr:uid="{00000000-0002-0000-0100-000003000000}">
      <formula1>"2017,2018,2019,2020,2021,2022"</formula1>
    </dataValidation>
    <dataValidation type="list" allowBlank="1" showInputMessage="1" showErrorMessage="1" sqref="N24:N68" xr:uid="{00000000-0002-0000-0100-000004000000}">
      <formula1>"5,6"</formula1>
    </dataValidation>
    <dataValidation type="list" allowBlank="1" showInputMessage="1" showErrorMessage="1" sqref="D18:E18" xr:uid="{B8A6B68F-A7C1-47DD-ACF4-2D381400B5A9}">
      <formula1>"Biudžetinė Terminuota, Biudžetinė Neterminuota, Verslo įm. ir kt. Terminuota, Verslo įm. ir kt. Neterminuota, Kitos organizacijos* Terminuota, Kitos organizacijos* Neterminuota"</formula1>
    </dataValidation>
    <dataValidation type="list" allowBlank="1" showInputMessage="1" showErrorMessage="1" sqref="I9" xr:uid="{57B1B738-BAF8-43CA-91BF-64B0208F9437}">
      <formula1>"2017,2018,2019,2020,2021,2022,2023"</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Dėmesio!" error="Galimos pasirinkti reikšmės nuo 28 iki 58." xr:uid="{00000000-0002-0000-0100-000006000000}">
          <x14:formula1>
            <xm:f>'Atostogų išmokų FN'!$D$7:$AH$7</xm:f>
          </x14:formula1>
          <xm:sqref>O24:O68</xm:sqref>
        </x14:dataValidation>
        <x14:dataValidation type="list" allowBlank="1" showInputMessage="1" showErrorMessage="1" xr:uid="{3B18D912-4D0F-4E95-BC17-8F0432B3658B}">
          <x14:formula1>
            <xm:f>'Papild.poilsio d. išmokų FN '!$C$6:$Q$6</xm:f>
          </x14:formula1>
          <xm:sqref>R24:R68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U77"/>
  <sheetViews>
    <sheetView showGridLines="0" topLeftCell="C1" zoomScale="70" zoomScaleNormal="70" zoomScaleSheetLayoutView="75" workbookViewId="0">
      <selection activeCell="I9" sqref="I9"/>
    </sheetView>
  </sheetViews>
  <sheetFormatPr defaultRowHeight="12.75" x14ac:dyDescent="0.2"/>
  <cols>
    <col min="1" max="1" width="12.1640625" style="12" customWidth="1"/>
    <col min="2" max="2" width="30" style="12" customWidth="1"/>
    <col min="3" max="3" width="24.5" style="12" customWidth="1"/>
    <col min="4" max="4" width="17.1640625" style="12" customWidth="1"/>
    <col min="5" max="5" width="15.33203125" style="12" customWidth="1"/>
    <col min="6" max="6" width="14.83203125" style="12" customWidth="1"/>
    <col min="7" max="7" width="13.6640625" style="12" customWidth="1"/>
    <col min="8" max="8" width="12.83203125" style="12" customWidth="1"/>
    <col min="9" max="10" width="19.83203125" style="12" customWidth="1"/>
    <col min="11" max="11" width="16.83203125" style="12" customWidth="1"/>
    <col min="12" max="12" width="16.1640625" style="12" customWidth="1"/>
    <col min="13" max="13" width="19.5" style="12" customWidth="1"/>
    <col min="14" max="14" width="18.5" style="12" customWidth="1"/>
    <col min="15" max="15" width="14.33203125" style="12" customWidth="1"/>
    <col min="16" max="16" width="15.83203125" style="12" customWidth="1"/>
    <col min="17" max="17" width="17.6640625" style="12" customWidth="1"/>
    <col min="18" max="18" width="19.6640625" style="12" customWidth="1"/>
    <col min="19" max="20" width="16.83203125" style="12" customWidth="1"/>
    <col min="21" max="21" width="30" style="12" customWidth="1"/>
    <col min="22" max="252" width="9.33203125" style="12"/>
    <col min="253" max="253" width="12.1640625" style="12" customWidth="1"/>
    <col min="254" max="254" width="30" style="12" customWidth="1"/>
    <col min="255" max="255" width="24.5" style="12" customWidth="1"/>
    <col min="256" max="256" width="17.1640625" style="12" customWidth="1"/>
    <col min="257" max="257" width="15.33203125" style="12" customWidth="1"/>
    <col min="258" max="258" width="13.5" style="12" customWidth="1"/>
    <col min="259" max="260" width="12.83203125" style="12" customWidth="1"/>
    <col min="261" max="261" width="15" style="12" customWidth="1"/>
    <col min="262" max="262" width="16.83203125" style="12" customWidth="1"/>
    <col min="263" max="263" width="16.1640625" style="12" customWidth="1"/>
    <col min="264" max="264" width="15.5" style="12" customWidth="1"/>
    <col min="265" max="265" width="15.83203125" style="12" customWidth="1"/>
    <col min="266" max="266" width="19.5" style="12" customWidth="1"/>
    <col min="267" max="267" width="15.83203125" style="12" customWidth="1"/>
    <col min="268" max="268" width="14.33203125" style="12" customWidth="1"/>
    <col min="269" max="269" width="15.83203125" style="12" customWidth="1"/>
    <col min="270" max="270" width="17.6640625" style="12" customWidth="1"/>
    <col min="271" max="271" width="19.6640625" style="12" customWidth="1"/>
    <col min="272" max="272" width="14.5" style="12" customWidth="1"/>
    <col min="273" max="508" width="9.33203125" style="12"/>
    <col min="509" max="509" width="12.1640625" style="12" customWidth="1"/>
    <col min="510" max="510" width="30" style="12" customWidth="1"/>
    <col min="511" max="511" width="24.5" style="12" customWidth="1"/>
    <col min="512" max="512" width="17.1640625" style="12" customWidth="1"/>
    <col min="513" max="513" width="15.33203125" style="12" customWidth="1"/>
    <col min="514" max="514" width="13.5" style="12" customWidth="1"/>
    <col min="515" max="516" width="12.83203125" style="12" customWidth="1"/>
    <col min="517" max="517" width="15" style="12" customWidth="1"/>
    <col min="518" max="518" width="16.83203125" style="12" customWidth="1"/>
    <col min="519" max="519" width="16.1640625" style="12" customWidth="1"/>
    <col min="520" max="520" width="15.5" style="12" customWidth="1"/>
    <col min="521" max="521" width="15.83203125" style="12" customWidth="1"/>
    <col min="522" max="522" width="19.5" style="12" customWidth="1"/>
    <col min="523" max="523" width="15.83203125" style="12" customWidth="1"/>
    <col min="524" max="524" width="14.33203125" style="12" customWidth="1"/>
    <col min="525" max="525" width="15.83203125" style="12" customWidth="1"/>
    <col min="526" max="526" width="17.6640625" style="12" customWidth="1"/>
    <col min="527" max="527" width="19.6640625" style="12" customWidth="1"/>
    <col min="528" max="528" width="14.5" style="12" customWidth="1"/>
    <col min="529" max="764" width="9.33203125" style="12"/>
    <col min="765" max="765" width="12.1640625" style="12" customWidth="1"/>
    <col min="766" max="766" width="30" style="12" customWidth="1"/>
    <col min="767" max="767" width="24.5" style="12" customWidth="1"/>
    <col min="768" max="768" width="17.1640625" style="12" customWidth="1"/>
    <col min="769" max="769" width="15.33203125" style="12" customWidth="1"/>
    <col min="770" max="770" width="13.5" style="12" customWidth="1"/>
    <col min="771" max="772" width="12.83203125" style="12" customWidth="1"/>
    <col min="773" max="773" width="15" style="12" customWidth="1"/>
    <col min="774" max="774" width="16.83203125" style="12" customWidth="1"/>
    <col min="775" max="775" width="16.1640625" style="12" customWidth="1"/>
    <col min="776" max="776" width="15.5" style="12" customWidth="1"/>
    <col min="777" max="777" width="15.83203125" style="12" customWidth="1"/>
    <col min="778" max="778" width="19.5" style="12" customWidth="1"/>
    <col min="779" max="779" width="15.83203125" style="12" customWidth="1"/>
    <col min="780" max="780" width="14.33203125" style="12" customWidth="1"/>
    <col min="781" max="781" width="15.83203125" style="12" customWidth="1"/>
    <col min="782" max="782" width="17.6640625" style="12" customWidth="1"/>
    <col min="783" max="783" width="19.6640625" style="12" customWidth="1"/>
    <col min="784" max="784" width="14.5" style="12" customWidth="1"/>
    <col min="785" max="1020" width="9.33203125" style="12"/>
    <col min="1021" max="1021" width="12.1640625" style="12" customWidth="1"/>
    <col min="1022" max="1022" width="30" style="12" customWidth="1"/>
    <col min="1023" max="1023" width="24.5" style="12" customWidth="1"/>
    <col min="1024" max="1024" width="17.1640625" style="12" customWidth="1"/>
    <col min="1025" max="1025" width="15.33203125" style="12" customWidth="1"/>
    <col min="1026" max="1026" width="13.5" style="12" customWidth="1"/>
    <col min="1027" max="1028" width="12.83203125" style="12" customWidth="1"/>
    <col min="1029" max="1029" width="15" style="12" customWidth="1"/>
    <col min="1030" max="1030" width="16.83203125" style="12" customWidth="1"/>
    <col min="1031" max="1031" width="16.1640625" style="12" customWidth="1"/>
    <col min="1032" max="1032" width="15.5" style="12" customWidth="1"/>
    <col min="1033" max="1033" width="15.83203125" style="12" customWidth="1"/>
    <col min="1034" max="1034" width="19.5" style="12" customWidth="1"/>
    <col min="1035" max="1035" width="15.83203125" style="12" customWidth="1"/>
    <col min="1036" max="1036" width="14.33203125" style="12" customWidth="1"/>
    <col min="1037" max="1037" width="15.83203125" style="12" customWidth="1"/>
    <col min="1038" max="1038" width="17.6640625" style="12" customWidth="1"/>
    <col min="1039" max="1039" width="19.6640625" style="12" customWidth="1"/>
    <col min="1040" max="1040" width="14.5" style="12" customWidth="1"/>
    <col min="1041" max="1276" width="9.33203125" style="12"/>
    <col min="1277" max="1277" width="12.1640625" style="12" customWidth="1"/>
    <col min="1278" max="1278" width="30" style="12" customWidth="1"/>
    <col min="1279" max="1279" width="24.5" style="12" customWidth="1"/>
    <col min="1280" max="1280" width="17.1640625" style="12" customWidth="1"/>
    <col min="1281" max="1281" width="15.33203125" style="12" customWidth="1"/>
    <col min="1282" max="1282" width="13.5" style="12" customWidth="1"/>
    <col min="1283" max="1284" width="12.83203125" style="12" customWidth="1"/>
    <col min="1285" max="1285" width="15" style="12" customWidth="1"/>
    <col min="1286" max="1286" width="16.83203125" style="12" customWidth="1"/>
    <col min="1287" max="1287" width="16.1640625" style="12" customWidth="1"/>
    <col min="1288" max="1288" width="15.5" style="12" customWidth="1"/>
    <col min="1289" max="1289" width="15.83203125" style="12" customWidth="1"/>
    <col min="1290" max="1290" width="19.5" style="12" customWidth="1"/>
    <col min="1291" max="1291" width="15.83203125" style="12" customWidth="1"/>
    <col min="1292" max="1292" width="14.33203125" style="12" customWidth="1"/>
    <col min="1293" max="1293" width="15.83203125" style="12" customWidth="1"/>
    <col min="1294" max="1294" width="17.6640625" style="12" customWidth="1"/>
    <col min="1295" max="1295" width="19.6640625" style="12" customWidth="1"/>
    <col min="1296" max="1296" width="14.5" style="12" customWidth="1"/>
    <col min="1297" max="1532" width="9.33203125" style="12"/>
    <col min="1533" max="1533" width="12.1640625" style="12" customWidth="1"/>
    <col min="1534" max="1534" width="30" style="12" customWidth="1"/>
    <col min="1535" max="1535" width="24.5" style="12" customWidth="1"/>
    <col min="1536" max="1536" width="17.1640625" style="12" customWidth="1"/>
    <col min="1537" max="1537" width="15.33203125" style="12" customWidth="1"/>
    <col min="1538" max="1538" width="13.5" style="12" customWidth="1"/>
    <col min="1539" max="1540" width="12.83203125" style="12" customWidth="1"/>
    <col min="1541" max="1541" width="15" style="12" customWidth="1"/>
    <col min="1542" max="1542" width="16.83203125" style="12" customWidth="1"/>
    <col min="1543" max="1543" width="16.1640625" style="12" customWidth="1"/>
    <col min="1544" max="1544" width="15.5" style="12" customWidth="1"/>
    <col min="1545" max="1545" width="15.83203125" style="12" customWidth="1"/>
    <col min="1546" max="1546" width="19.5" style="12" customWidth="1"/>
    <col min="1547" max="1547" width="15.83203125" style="12" customWidth="1"/>
    <col min="1548" max="1548" width="14.33203125" style="12" customWidth="1"/>
    <col min="1549" max="1549" width="15.83203125" style="12" customWidth="1"/>
    <col min="1550" max="1550" width="17.6640625" style="12" customWidth="1"/>
    <col min="1551" max="1551" width="19.6640625" style="12" customWidth="1"/>
    <col min="1552" max="1552" width="14.5" style="12" customWidth="1"/>
    <col min="1553" max="1788" width="9.33203125" style="12"/>
    <col min="1789" max="1789" width="12.1640625" style="12" customWidth="1"/>
    <col min="1790" max="1790" width="30" style="12" customWidth="1"/>
    <col min="1791" max="1791" width="24.5" style="12" customWidth="1"/>
    <col min="1792" max="1792" width="17.1640625" style="12" customWidth="1"/>
    <col min="1793" max="1793" width="15.33203125" style="12" customWidth="1"/>
    <col min="1794" max="1794" width="13.5" style="12" customWidth="1"/>
    <col min="1795" max="1796" width="12.83203125" style="12" customWidth="1"/>
    <col min="1797" max="1797" width="15" style="12" customWidth="1"/>
    <col min="1798" max="1798" width="16.83203125" style="12" customWidth="1"/>
    <col min="1799" max="1799" width="16.1640625" style="12" customWidth="1"/>
    <col min="1800" max="1800" width="15.5" style="12" customWidth="1"/>
    <col min="1801" max="1801" width="15.83203125" style="12" customWidth="1"/>
    <col min="1802" max="1802" width="19.5" style="12" customWidth="1"/>
    <col min="1803" max="1803" width="15.83203125" style="12" customWidth="1"/>
    <col min="1804" max="1804" width="14.33203125" style="12" customWidth="1"/>
    <col min="1805" max="1805" width="15.83203125" style="12" customWidth="1"/>
    <col min="1806" max="1806" width="17.6640625" style="12" customWidth="1"/>
    <col min="1807" max="1807" width="19.6640625" style="12" customWidth="1"/>
    <col min="1808" max="1808" width="14.5" style="12" customWidth="1"/>
    <col min="1809" max="2044" width="9.33203125" style="12"/>
    <col min="2045" max="2045" width="12.1640625" style="12" customWidth="1"/>
    <col min="2046" max="2046" width="30" style="12" customWidth="1"/>
    <col min="2047" max="2047" width="24.5" style="12" customWidth="1"/>
    <col min="2048" max="2048" width="17.1640625" style="12" customWidth="1"/>
    <col min="2049" max="2049" width="15.33203125" style="12" customWidth="1"/>
    <col min="2050" max="2050" width="13.5" style="12" customWidth="1"/>
    <col min="2051" max="2052" width="12.83203125" style="12" customWidth="1"/>
    <col min="2053" max="2053" width="15" style="12" customWidth="1"/>
    <col min="2054" max="2054" width="16.83203125" style="12" customWidth="1"/>
    <col min="2055" max="2055" width="16.1640625" style="12" customWidth="1"/>
    <col min="2056" max="2056" width="15.5" style="12" customWidth="1"/>
    <col min="2057" max="2057" width="15.83203125" style="12" customWidth="1"/>
    <col min="2058" max="2058" width="19.5" style="12" customWidth="1"/>
    <col min="2059" max="2059" width="15.83203125" style="12" customWidth="1"/>
    <col min="2060" max="2060" width="14.33203125" style="12" customWidth="1"/>
    <col min="2061" max="2061" width="15.83203125" style="12" customWidth="1"/>
    <col min="2062" max="2062" width="17.6640625" style="12" customWidth="1"/>
    <col min="2063" max="2063" width="19.6640625" style="12" customWidth="1"/>
    <col min="2064" max="2064" width="14.5" style="12" customWidth="1"/>
    <col min="2065" max="2300" width="9.33203125" style="12"/>
    <col min="2301" max="2301" width="12.1640625" style="12" customWidth="1"/>
    <col min="2302" max="2302" width="30" style="12" customWidth="1"/>
    <col min="2303" max="2303" width="24.5" style="12" customWidth="1"/>
    <col min="2304" max="2304" width="17.1640625" style="12" customWidth="1"/>
    <col min="2305" max="2305" width="15.33203125" style="12" customWidth="1"/>
    <col min="2306" max="2306" width="13.5" style="12" customWidth="1"/>
    <col min="2307" max="2308" width="12.83203125" style="12" customWidth="1"/>
    <col min="2309" max="2309" width="15" style="12" customWidth="1"/>
    <col min="2310" max="2310" width="16.83203125" style="12" customWidth="1"/>
    <col min="2311" max="2311" width="16.1640625" style="12" customWidth="1"/>
    <col min="2312" max="2312" width="15.5" style="12" customWidth="1"/>
    <col min="2313" max="2313" width="15.83203125" style="12" customWidth="1"/>
    <col min="2314" max="2314" width="19.5" style="12" customWidth="1"/>
    <col min="2315" max="2315" width="15.83203125" style="12" customWidth="1"/>
    <col min="2316" max="2316" width="14.33203125" style="12" customWidth="1"/>
    <col min="2317" max="2317" width="15.83203125" style="12" customWidth="1"/>
    <col min="2318" max="2318" width="17.6640625" style="12" customWidth="1"/>
    <col min="2319" max="2319" width="19.6640625" style="12" customWidth="1"/>
    <col min="2320" max="2320" width="14.5" style="12" customWidth="1"/>
    <col min="2321" max="2556" width="9.33203125" style="12"/>
    <col min="2557" max="2557" width="12.1640625" style="12" customWidth="1"/>
    <col min="2558" max="2558" width="30" style="12" customWidth="1"/>
    <col min="2559" max="2559" width="24.5" style="12" customWidth="1"/>
    <col min="2560" max="2560" width="17.1640625" style="12" customWidth="1"/>
    <col min="2561" max="2561" width="15.33203125" style="12" customWidth="1"/>
    <col min="2562" max="2562" width="13.5" style="12" customWidth="1"/>
    <col min="2563" max="2564" width="12.83203125" style="12" customWidth="1"/>
    <col min="2565" max="2565" width="15" style="12" customWidth="1"/>
    <col min="2566" max="2566" width="16.83203125" style="12" customWidth="1"/>
    <col min="2567" max="2567" width="16.1640625" style="12" customWidth="1"/>
    <col min="2568" max="2568" width="15.5" style="12" customWidth="1"/>
    <col min="2569" max="2569" width="15.83203125" style="12" customWidth="1"/>
    <col min="2570" max="2570" width="19.5" style="12" customWidth="1"/>
    <col min="2571" max="2571" width="15.83203125" style="12" customWidth="1"/>
    <col min="2572" max="2572" width="14.33203125" style="12" customWidth="1"/>
    <col min="2573" max="2573" width="15.83203125" style="12" customWidth="1"/>
    <col min="2574" max="2574" width="17.6640625" style="12" customWidth="1"/>
    <col min="2575" max="2575" width="19.6640625" style="12" customWidth="1"/>
    <col min="2576" max="2576" width="14.5" style="12" customWidth="1"/>
    <col min="2577" max="2812" width="9.33203125" style="12"/>
    <col min="2813" max="2813" width="12.1640625" style="12" customWidth="1"/>
    <col min="2814" max="2814" width="30" style="12" customWidth="1"/>
    <col min="2815" max="2815" width="24.5" style="12" customWidth="1"/>
    <col min="2816" max="2816" width="17.1640625" style="12" customWidth="1"/>
    <col min="2817" max="2817" width="15.33203125" style="12" customWidth="1"/>
    <col min="2818" max="2818" width="13.5" style="12" customWidth="1"/>
    <col min="2819" max="2820" width="12.83203125" style="12" customWidth="1"/>
    <col min="2821" max="2821" width="15" style="12" customWidth="1"/>
    <col min="2822" max="2822" width="16.83203125" style="12" customWidth="1"/>
    <col min="2823" max="2823" width="16.1640625" style="12" customWidth="1"/>
    <col min="2824" max="2824" width="15.5" style="12" customWidth="1"/>
    <col min="2825" max="2825" width="15.83203125" style="12" customWidth="1"/>
    <col min="2826" max="2826" width="19.5" style="12" customWidth="1"/>
    <col min="2827" max="2827" width="15.83203125" style="12" customWidth="1"/>
    <col min="2828" max="2828" width="14.33203125" style="12" customWidth="1"/>
    <col min="2829" max="2829" width="15.83203125" style="12" customWidth="1"/>
    <col min="2830" max="2830" width="17.6640625" style="12" customWidth="1"/>
    <col min="2831" max="2831" width="19.6640625" style="12" customWidth="1"/>
    <col min="2832" max="2832" width="14.5" style="12" customWidth="1"/>
    <col min="2833" max="3068" width="9.33203125" style="12"/>
    <col min="3069" max="3069" width="12.1640625" style="12" customWidth="1"/>
    <col min="3070" max="3070" width="30" style="12" customWidth="1"/>
    <col min="3071" max="3071" width="24.5" style="12" customWidth="1"/>
    <col min="3072" max="3072" width="17.1640625" style="12" customWidth="1"/>
    <col min="3073" max="3073" width="15.33203125" style="12" customWidth="1"/>
    <col min="3074" max="3074" width="13.5" style="12" customWidth="1"/>
    <col min="3075" max="3076" width="12.83203125" style="12" customWidth="1"/>
    <col min="3077" max="3077" width="15" style="12" customWidth="1"/>
    <col min="3078" max="3078" width="16.83203125" style="12" customWidth="1"/>
    <col min="3079" max="3079" width="16.1640625" style="12" customWidth="1"/>
    <col min="3080" max="3080" width="15.5" style="12" customWidth="1"/>
    <col min="3081" max="3081" width="15.83203125" style="12" customWidth="1"/>
    <col min="3082" max="3082" width="19.5" style="12" customWidth="1"/>
    <col min="3083" max="3083" width="15.83203125" style="12" customWidth="1"/>
    <col min="3084" max="3084" width="14.33203125" style="12" customWidth="1"/>
    <col min="3085" max="3085" width="15.83203125" style="12" customWidth="1"/>
    <col min="3086" max="3086" width="17.6640625" style="12" customWidth="1"/>
    <col min="3087" max="3087" width="19.6640625" style="12" customWidth="1"/>
    <col min="3088" max="3088" width="14.5" style="12" customWidth="1"/>
    <col min="3089" max="3324" width="9.33203125" style="12"/>
    <col min="3325" max="3325" width="12.1640625" style="12" customWidth="1"/>
    <col min="3326" max="3326" width="30" style="12" customWidth="1"/>
    <col min="3327" max="3327" width="24.5" style="12" customWidth="1"/>
    <col min="3328" max="3328" width="17.1640625" style="12" customWidth="1"/>
    <col min="3329" max="3329" width="15.33203125" style="12" customWidth="1"/>
    <col min="3330" max="3330" width="13.5" style="12" customWidth="1"/>
    <col min="3331" max="3332" width="12.83203125" style="12" customWidth="1"/>
    <col min="3333" max="3333" width="15" style="12" customWidth="1"/>
    <col min="3334" max="3334" width="16.83203125" style="12" customWidth="1"/>
    <col min="3335" max="3335" width="16.1640625" style="12" customWidth="1"/>
    <col min="3336" max="3336" width="15.5" style="12" customWidth="1"/>
    <col min="3337" max="3337" width="15.83203125" style="12" customWidth="1"/>
    <col min="3338" max="3338" width="19.5" style="12" customWidth="1"/>
    <col min="3339" max="3339" width="15.83203125" style="12" customWidth="1"/>
    <col min="3340" max="3340" width="14.33203125" style="12" customWidth="1"/>
    <col min="3341" max="3341" width="15.83203125" style="12" customWidth="1"/>
    <col min="3342" max="3342" width="17.6640625" style="12" customWidth="1"/>
    <col min="3343" max="3343" width="19.6640625" style="12" customWidth="1"/>
    <col min="3344" max="3344" width="14.5" style="12" customWidth="1"/>
    <col min="3345" max="3580" width="9.33203125" style="12"/>
    <col min="3581" max="3581" width="12.1640625" style="12" customWidth="1"/>
    <col min="3582" max="3582" width="30" style="12" customWidth="1"/>
    <col min="3583" max="3583" width="24.5" style="12" customWidth="1"/>
    <col min="3584" max="3584" width="17.1640625" style="12" customWidth="1"/>
    <col min="3585" max="3585" width="15.33203125" style="12" customWidth="1"/>
    <col min="3586" max="3586" width="13.5" style="12" customWidth="1"/>
    <col min="3587" max="3588" width="12.83203125" style="12" customWidth="1"/>
    <col min="3589" max="3589" width="15" style="12" customWidth="1"/>
    <col min="3590" max="3590" width="16.83203125" style="12" customWidth="1"/>
    <col min="3591" max="3591" width="16.1640625" style="12" customWidth="1"/>
    <col min="3592" max="3592" width="15.5" style="12" customWidth="1"/>
    <col min="3593" max="3593" width="15.83203125" style="12" customWidth="1"/>
    <col min="3594" max="3594" width="19.5" style="12" customWidth="1"/>
    <col min="3595" max="3595" width="15.83203125" style="12" customWidth="1"/>
    <col min="3596" max="3596" width="14.33203125" style="12" customWidth="1"/>
    <col min="3597" max="3597" width="15.83203125" style="12" customWidth="1"/>
    <col min="3598" max="3598" width="17.6640625" style="12" customWidth="1"/>
    <col min="3599" max="3599" width="19.6640625" style="12" customWidth="1"/>
    <col min="3600" max="3600" width="14.5" style="12" customWidth="1"/>
    <col min="3601" max="3836" width="9.33203125" style="12"/>
    <col min="3837" max="3837" width="12.1640625" style="12" customWidth="1"/>
    <col min="3838" max="3838" width="30" style="12" customWidth="1"/>
    <col min="3839" max="3839" width="24.5" style="12" customWidth="1"/>
    <col min="3840" max="3840" width="17.1640625" style="12" customWidth="1"/>
    <col min="3841" max="3841" width="15.33203125" style="12" customWidth="1"/>
    <col min="3842" max="3842" width="13.5" style="12" customWidth="1"/>
    <col min="3843" max="3844" width="12.83203125" style="12" customWidth="1"/>
    <col min="3845" max="3845" width="15" style="12" customWidth="1"/>
    <col min="3846" max="3846" width="16.83203125" style="12" customWidth="1"/>
    <col min="3847" max="3847" width="16.1640625" style="12" customWidth="1"/>
    <col min="3848" max="3848" width="15.5" style="12" customWidth="1"/>
    <col min="3849" max="3849" width="15.83203125" style="12" customWidth="1"/>
    <col min="3850" max="3850" width="19.5" style="12" customWidth="1"/>
    <col min="3851" max="3851" width="15.83203125" style="12" customWidth="1"/>
    <col min="3852" max="3852" width="14.33203125" style="12" customWidth="1"/>
    <col min="3853" max="3853" width="15.83203125" style="12" customWidth="1"/>
    <col min="3854" max="3854" width="17.6640625" style="12" customWidth="1"/>
    <col min="3855" max="3855" width="19.6640625" style="12" customWidth="1"/>
    <col min="3856" max="3856" width="14.5" style="12" customWidth="1"/>
    <col min="3857" max="4092" width="9.33203125" style="12"/>
    <col min="4093" max="4093" width="12.1640625" style="12" customWidth="1"/>
    <col min="4094" max="4094" width="30" style="12" customWidth="1"/>
    <col min="4095" max="4095" width="24.5" style="12" customWidth="1"/>
    <col min="4096" max="4096" width="17.1640625" style="12" customWidth="1"/>
    <col min="4097" max="4097" width="15.33203125" style="12" customWidth="1"/>
    <col min="4098" max="4098" width="13.5" style="12" customWidth="1"/>
    <col min="4099" max="4100" width="12.83203125" style="12" customWidth="1"/>
    <col min="4101" max="4101" width="15" style="12" customWidth="1"/>
    <col min="4102" max="4102" width="16.83203125" style="12" customWidth="1"/>
    <col min="4103" max="4103" width="16.1640625" style="12" customWidth="1"/>
    <col min="4104" max="4104" width="15.5" style="12" customWidth="1"/>
    <col min="4105" max="4105" width="15.83203125" style="12" customWidth="1"/>
    <col min="4106" max="4106" width="19.5" style="12" customWidth="1"/>
    <col min="4107" max="4107" width="15.83203125" style="12" customWidth="1"/>
    <col min="4108" max="4108" width="14.33203125" style="12" customWidth="1"/>
    <col min="4109" max="4109" width="15.83203125" style="12" customWidth="1"/>
    <col min="4110" max="4110" width="17.6640625" style="12" customWidth="1"/>
    <col min="4111" max="4111" width="19.6640625" style="12" customWidth="1"/>
    <col min="4112" max="4112" width="14.5" style="12" customWidth="1"/>
    <col min="4113" max="4348" width="9.33203125" style="12"/>
    <col min="4349" max="4349" width="12.1640625" style="12" customWidth="1"/>
    <col min="4350" max="4350" width="30" style="12" customWidth="1"/>
    <col min="4351" max="4351" width="24.5" style="12" customWidth="1"/>
    <col min="4352" max="4352" width="17.1640625" style="12" customWidth="1"/>
    <col min="4353" max="4353" width="15.33203125" style="12" customWidth="1"/>
    <col min="4354" max="4354" width="13.5" style="12" customWidth="1"/>
    <col min="4355" max="4356" width="12.83203125" style="12" customWidth="1"/>
    <col min="4357" max="4357" width="15" style="12" customWidth="1"/>
    <col min="4358" max="4358" width="16.83203125" style="12" customWidth="1"/>
    <col min="4359" max="4359" width="16.1640625" style="12" customWidth="1"/>
    <col min="4360" max="4360" width="15.5" style="12" customWidth="1"/>
    <col min="4361" max="4361" width="15.83203125" style="12" customWidth="1"/>
    <col min="4362" max="4362" width="19.5" style="12" customWidth="1"/>
    <col min="4363" max="4363" width="15.83203125" style="12" customWidth="1"/>
    <col min="4364" max="4364" width="14.33203125" style="12" customWidth="1"/>
    <col min="4365" max="4365" width="15.83203125" style="12" customWidth="1"/>
    <col min="4366" max="4366" width="17.6640625" style="12" customWidth="1"/>
    <col min="4367" max="4367" width="19.6640625" style="12" customWidth="1"/>
    <col min="4368" max="4368" width="14.5" style="12" customWidth="1"/>
    <col min="4369" max="4604" width="9.33203125" style="12"/>
    <col min="4605" max="4605" width="12.1640625" style="12" customWidth="1"/>
    <col min="4606" max="4606" width="30" style="12" customWidth="1"/>
    <col min="4607" max="4607" width="24.5" style="12" customWidth="1"/>
    <col min="4608" max="4608" width="17.1640625" style="12" customWidth="1"/>
    <col min="4609" max="4609" width="15.33203125" style="12" customWidth="1"/>
    <col min="4610" max="4610" width="13.5" style="12" customWidth="1"/>
    <col min="4611" max="4612" width="12.83203125" style="12" customWidth="1"/>
    <col min="4613" max="4613" width="15" style="12" customWidth="1"/>
    <col min="4614" max="4614" width="16.83203125" style="12" customWidth="1"/>
    <col min="4615" max="4615" width="16.1640625" style="12" customWidth="1"/>
    <col min="4616" max="4616" width="15.5" style="12" customWidth="1"/>
    <col min="4617" max="4617" width="15.83203125" style="12" customWidth="1"/>
    <col min="4618" max="4618" width="19.5" style="12" customWidth="1"/>
    <col min="4619" max="4619" width="15.83203125" style="12" customWidth="1"/>
    <col min="4620" max="4620" width="14.33203125" style="12" customWidth="1"/>
    <col min="4621" max="4621" width="15.83203125" style="12" customWidth="1"/>
    <col min="4622" max="4622" width="17.6640625" style="12" customWidth="1"/>
    <col min="4623" max="4623" width="19.6640625" style="12" customWidth="1"/>
    <col min="4624" max="4624" width="14.5" style="12" customWidth="1"/>
    <col min="4625" max="4860" width="9.33203125" style="12"/>
    <col min="4861" max="4861" width="12.1640625" style="12" customWidth="1"/>
    <col min="4862" max="4862" width="30" style="12" customWidth="1"/>
    <col min="4863" max="4863" width="24.5" style="12" customWidth="1"/>
    <col min="4864" max="4864" width="17.1640625" style="12" customWidth="1"/>
    <col min="4865" max="4865" width="15.33203125" style="12" customWidth="1"/>
    <col min="4866" max="4866" width="13.5" style="12" customWidth="1"/>
    <col min="4867" max="4868" width="12.83203125" style="12" customWidth="1"/>
    <col min="4869" max="4869" width="15" style="12" customWidth="1"/>
    <col min="4870" max="4870" width="16.83203125" style="12" customWidth="1"/>
    <col min="4871" max="4871" width="16.1640625" style="12" customWidth="1"/>
    <col min="4872" max="4872" width="15.5" style="12" customWidth="1"/>
    <col min="4873" max="4873" width="15.83203125" style="12" customWidth="1"/>
    <col min="4874" max="4874" width="19.5" style="12" customWidth="1"/>
    <col min="4875" max="4875" width="15.83203125" style="12" customWidth="1"/>
    <col min="4876" max="4876" width="14.33203125" style="12" customWidth="1"/>
    <col min="4877" max="4877" width="15.83203125" style="12" customWidth="1"/>
    <col min="4878" max="4878" width="17.6640625" style="12" customWidth="1"/>
    <col min="4879" max="4879" width="19.6640625" style="12" customWidth="1"/>
    <col min="4880" max="4880" width="14.5" style="12" customWidth="1"/>
    <col min="4881" max="5116" width="9.33203125" style="12"/>
    <col min="5117" max="5117" width="12.1640625" style="12" customWidth="1"/>
    <col min="5118" max="5118" width="30" style="12" customWidth="1"/>
    <col min="5119" max="5119" width="24.5" style="12" customWidth="1"/>
    <col min="5120" max="5120" width="17.1640625" style="12" customWidth="1"/>
    <col min="5121" max="5121" width="15.33203125" style="12" customWidth="1"/>
    <col min="5122" max="5122" width="13.5" style="12" customWidth="1"/>
    <col min="5123" max="5124" width="12.83203125" style="12" customWidth="1"/>
    <col min="5125" max="5125" width="15" style="12" customWidth="1"/>
    <col min="5126" max="5126" width="16.83203125" style="12" customWidth="1"/>
    <col min="5127" max="5127" width="16.1640625" style="12" customWidth="1"/>
    <col min="5128" max="5128" width="15.5" style="12" customWidth="1"/>
    <col min="5129" max="5129" width="15.83203125" style="12" customWidth="1"/>
    <col min="5130" max="5130" width="19.5" style="12" customWidth="1"/>
    <col min="5131" max="5131" width="15.83203125" style="12" customWidth="1"/>
    <col min="5132" max="5132" width="14.33203125" style="12" customWidth="1"/>
    <col min="5133" max="5133" width="15.83203125" style="12" customWidth="1"/>
    <col min="5134" max="5134" width="17.6640625" style="12" customWidth="1"/>
    <col min="5135" max="5135" width="19.6640625" style="12" customWidth="1"/>
    <col min="5136" max="5136" width="14.5" style="12" customWidth="1"/>
    <col min="5137" max="5372" width="9.33203125" style="12"/>
    <col min="5373" max="5373" width="12.1640625" style="12" customWidth="1"/>
    <col min="5374" max="5374" width="30" style="12" customWidth="1"/>
    <col min="5375" max="5375" width="24.5" style="12" customWidth="1"/>
    <col min="5376" max="5376" width="17.1640625" style="12" customWidth="1"/>
    <col min="5377" max="5377" width="15.33203125" style="12" customWidth="1"/>
    <col min="5378" max="5378" width="13.5" style="12" customWidth="1"/>
    <col min="5379" max="5380" width="12.83203125" style="12" customWidth="1"/>
    <col min="5381" max="5381" width="15" style="12" customWidth="1"/>
    <col min="5382" max="5382" width="16.83203125" style="12" customWidth="1"/>
    <col min="5383" max="5383" width="16.1640625" style="12" customWidth="1"/>
    <col min="5384" max="5384" width="15.5" style="12" customWidth="1"/>
    <col min="5385" max="5385" width="15.83203125" style="12" customWidth="1"/>
    <col min="5386" max="5386" width="19.5" style="12" customWidth="1"/>
    <col min="5387" max="5387" width="15.83203125" style="12" customWidth="1"/>
    <col min="5388" max="5388" width="14.33203125" style="12" customWidth="1"/>
    <col min="5389" max="5389" width="15.83203125" style="12" customWidth="1"/>
    <col min="5390" max="5390" width="17.6640625" style="12" customWidth="1"/>
    <col min="5391" max="5391" width="19.6640625" style="12" customWidth="1"/>
    <col min="5392" max="5392" width="14.5" style="12" customWidth="1"/>
    <col min="5393" max="5628" width="9.33203125" style="12"/>
    <col min="5629" max="5629" width="12.1640625" style="12" customWidth="1"/>
    <col min="5630" max="5630" width="30" style="12" customWidth="1"/>
    <col min="5631" max="5631" width="24.5" style="12" customWidth="1"/>
    <col min="5632" max="5632" width="17.1640625" style="12" customWidth="1"/>
    <col min="5633" max="5633" width="15.33203125" style="12" customWidth="1"/>
    <col min="5634" max="5634" width="13.5" style="12" customWidth="1"/>
    <col min="5635" max="5636" width="12.83203125" style="12" customWidth="1"/>
    <col min="5637" max="5637" width="15" style="12" customWidth="1"/>
    <col min="5638" max="5638" width="16.83203125" style="12" customWidth="1"/>
    <col min="5639" max="5639" width="16.1640625" style="12" customWidth="1"/>
    <col min="5640" max="5640" width="15.5" style="12" customWidth="1"/>
    <col min="5641" max="5641" width="15.83203125" style="12" customWidth="1"/>
    <col min="5642" max="5642" width="19.5" style="12" customWidth="1"/>
    <col min="5643" max="5643" width="15.83203125" style="12" customWidth="1"/>
    <col min="5644" max="5644" width="14.33203125" style="12" customWidth="1"/>
    <col min="5645" max="5645" width="15.83203125" style="12" customWidth="1"/>
    <col min="5646" max="5646" width="17.6640625" style="12" customWidth="1"/>
    <col min="5647" max="5647" width="19.6640625" style="12" customWidth="1"/>
    <col min="5648" max="5648" width="14.5" style="12" customWidth="1"/>
    <col min="5649" max="5884" width="9.33203125" style="12"/>
    <col min="5885" max="5885" width="12.1640625" style="12" customWidth="1"/>
    <col min="5886" max="5886" width="30" style="12" customWidth="1"/>
    <col min="5887" max="5887" width="24.5" style="12" customWidth="1"/>
    <col min="5888" max="5888" width="17.1640625" style="12" customWidth="1"/>
    <col min="5889" max="5889" width="15.33203125" style="12" customWidth="1"/>
    <col min="5890" max="5890" width="13.5" style="12" customWidth="1"/>
    <col min="5891" max="5892" width="12.83203125" style="12" customWidth="1"/>
    <col min="5893" max="5893" width="15" style="12" customWidth="1"/>
    <col min="5894" max="5894" width="16.83203125" style="12" customWidth="1"/>
    <col min="5895" max="5895" width="16.1640625" style="12" customWidth="1"/>
    <col min="5896" max="5896" width="15.5" style="12" customWidth="1"/>
    <col min="5897" max="5897" width="15.83203125" style="12" customWidth="1"/>
    <col min="5898" max="5898" width="19.5" style="12" customWidth="1"/>
    <col min="5899" max="5899" width="15.83203125" style="12" customWidth="1"/>
    <col min="5900" max="5900" width="14.33203125" style="12" customWidth="1"/>
    <col min="5901" max="5901" width="15.83203125" style="12" customWidth="1"/>
    <col min="5902" max="5902" width="17.6640625" style="12" customWidth="1"/>
    <col min="5903" max="5903" width="19.6640625" style="12" customWidth="1"/>
    <col min="5904" max="5904" width="14.5" style="12" customWidth="1"/>
    <col min="5905" max="6140" width="9.33203125" style="12"/>
    <col min="6141" max="6141" width="12.1640625" style="12" customWidth="1"/>
    <col min="6142" max="6142" width="30" style="12" customWidth="1"/>
    <col min="6143" max="6143" width="24.5" style="12" customWidth="1"/>
    <col min="6144" max="6144" width="17.1640625" style="12" customWidth="1"/>
    <col min="6145" max="6145" width="15.33203125" style="12" customWidth="1"/>
    <col min="6146" max="6146" width="13.5" style="12" customWidth="1"/>
    <col min="6147" max="6148" width="12.83203125" style="12" customWidth="1"/>
    <col min="6149" max="6149" width="15" style="12" customWidth="1"/>
    <col min="6150" max="6150" width="16.83203125" style="12" customWidth="1"/>
    <col min="6151" max="6151" width="16.1640625" style="12" customWidth="1"/>
    <col min="6152" max="6152" width="15.5" style="12" customWidth="1"/>
    <col min="6153" max="6153" width="15.83203125" style="12" customWidth="1"/>
    <col min="6154" max="6154" width="19.5" style="12" customWidth="1"/>
    <col min="6155" max="6155" width="15.83203125" style="12" customWidth="1"/>
    <col min="6156" max="6156" width="14.33203125" style="12" customWidth="1"/>
    <col min="6157" max="6157" width="15.83203125" style="12" customWidth="1"/>
    <col min="6158" max="6158" width="17.6640625" style="12" customWidth="1"/>
    <col min="6159" max="6159" width="19.6640625" style="12" customWidth="1"/>
    <col min="6160" max="6160" width="14.5" style="12" customWidth="1"/>
    <col min="6161" max="6396" width="9.33203125" style="12"/>
    <col min="6397" max="6397" width="12.1640625" style="12" customWidth="1"/>
    <col min="6398" max="6398" width="30" style="12" customWidth="1"/>
    <col min="6399" max="6399" width="24.5" style="12" customWidth="1"/>
    <col min="6400" max="6400" width="17.1640625" style="12" customWidth="1"/>
    <col min="6401" max="6401" width="15.33203125" style="12" customWidth="1"/>
    <col min="6402" max="6402" width="13.5" style="12" customWidth="1"/>
    <col min="6403" max="6404" width="12.83203125" style="12" customWidth="1"/>
    <col min="6405" max="6405" width="15" style="12" customWidth="1"/>
    <col min="6406" max="6406" width="16.83203125" style="12" customWidth="1"/>
    <col min="6407" max="6407" width="16.1640625" style="12" customWidth="1"/>
    <col min="6408" max="6408" width="15.5" style="12" customWidth="1"/>
    <col min="6409" max="6409" width="15.83203125" style="12" customWidth="1"/>
    <col min="6410" max="6410" width="19.5" style="12" customWidth="1"/>
    <col min="6411" max="6411" width="15.83203125" style="12" customWidth="1"/>
    <col min="6412" max="6412" width="14.33203125" style="12" customWidth="1"/>
    <col min="6413" max="6413" width="15.83203125" style="12" customWidth="1"/>
    <col min="6414" max="6414" width="17.6640625" style="12" customWidth="1"/>
    <col min="6415" max="6415" width="19.6640625" style="12" customWidth="1"/>
    <col min="6416" max="6416" width="14.5" style="12" customWidth="1"/>
    <col min="6417" max="6652" width="9.33203125" style="12"/>
    <col min="6653" max="6653" width="12.1640625" style="12" customWidth="1"/>
    <col min="6654" max="6654" width="30" style="12" customWidth="1"/>
    <col min="6655" max="6655" width="24.5" style="12" customWidth="1"/>
    <col min="6656" max="6656" width="17.1640625" style="12" customWidth="1"/>
    <col min="6657" max="6657" width="15.33203125" style="12" customWidth="1"/>
    <col min="6658" max="6658" width="13.5" style="12" customWidth="1"/>
    <col min="6659" max="6660" width="12.83203125" style="12" customWidth="1"/>
    <col min="6661" max="6661" width="15" style="12" customWidth="1"/>
    <col min="6662" max="6662" width="16.83203125" style="12" customWidth="1"/>
    <col min="6663" max="6663" width="16.1640625" style="12" customWidth="1"/>
    <col min="6664" max="6664" width="15.5" style="12" customWidth="1"/>
    <col min="6665" max="6665" width="15.83203125" style="12" customWidth="1"/>
    <col min="6666" max="6666" width="19.5" style="12" customWidth="1"/>
    <col min="6667" max="6667" width="15.83203125" style="12" customWidth="1"/>
    <col min="6668" max="6668" width="14.33203125" style="12" customWidth="1"/>
    <col min="6669" max="6669" width="15.83203125" style="12" customWidth="1"/>
    <col min="6670" max="6670" width="17.6640625" style="12" customWidth="1"/>
    <col min="6671" max="6671" width="19.6640625" style="12" customWidth="1"/>
    <col min="6672" max="6672" width="14.5" style="12" customWidth="1"/>
    <col min="6673" max="6908" width="9.33203125" style="12"/>
    <col min="6909" max="6909" width="12.1640625" style="12" customWidth="1"/>
    <col min="6910" max="6910" width="30" style="12" customWidth="1"/>
    <col min="6911" max="6911" width="24.5" style="12" customWidth="1"/>
    <col min="6912" max="6912" width="17.1640625" style="12" customWidth="1"/>
    <col min="6913" max="6913" width="15.33203125" style="12" customWidth="1"/>
    <col min="6914" max="6914" width="13.5" style="12" customWidth="1"/>
    <col min="6915" max="6916" width="12.83203125" style="12" customWidth="1"/>
    <col min="6917" max="6917" width="15" style="12" customWidth="1"/>
    <col min="6918" max="6918" width="16.83203125" style="12" customWidth="1"/>
    <col min="6919" max="6919" width="16.1640625" style="12" customWidth="1"/>
    <col min="6920" max="6920" width="15.5" style="12" customWidth="1"/>
    <col min="6921" max="6921" width="15.83203125" style="12" customWidth="1"/>
    <col min="6922" max="6922" width="19.5" style="12" customWidth="1"/>
    <col min="6923" max="6923" width="15.83203125" style="12" customWidth="1"/>
    <col min="6924" max="6924" width="14.33203125" style="12" customWidth="1"/>
    <col min="6925" max="6925" width="15.83203125" style="12" customWidth="1"/>
    <col min="6926" max="6926" width="17.6640625" style="12" customWidth="1"/>
    <col min="6927" max="6927" width="19.6640625" style="12" customWidth="1"/>
    <col min="6928" max="6928" width="14.5" style="12" customWidth="1"/>
    <col min="6929" max="7164" width="9.33203125" style="12"/>
    <col min="7165" max="7165" width="12.1640625" style="12" customWidth="1"/>
    <col min="7166" max="7166" width="30" style="12" customWidth="1"/>
    <col min="7167" max="7167" width="24.5" style="12" customWidth="1"/>
    <col min="7168" max="7168" width="17.1640625" style="12" customWidth="1"/>
    <col min="7169" max="7169" width="15.33203125" style="12" customWidth="1"/>
    <col min="7170" max="7170" width="13.5" style="12" customWidth="1"/>
    <col min="7171" max="7172" width="12.83203125" style="12" customWidth="1"/>
    <col min="7173" max="7173" width="15" style="12" customWidth="1"/>
    <col min="7174" max="7174" width="16.83203125" style="12" customWidth="1"/>
    <col min="7175" max="7175" width="16.1640625" style="12" customWidth="1"/>
    <col min="7176" max="7176" width="15.5" style="12" customWidth="1"/>
    <col min="7177" max="7177" width="15.83203125" style="12" customWidth="1"/>
    <col min="7178" max="7178" width="19.5" style="12" customWidth="1"/>
    <col min="7179" max="7179" width="15.83203125" style="12" customWidth="1"/>
    <col min="7180" max="7180" width="14.33203125" style="12" customWidth="1"/>
    <col min="7181" max="7181" width="15.83203125" style="12" customWidth="1"/>
    <col min="7182" max="7182" width="17.6640625" style="12" customWidth="1"/>
    <col min="7183" max="7183" width="19.6640625" style="12" customWidth="1"/>
    <col min="7184" max="7184" width="14.5" style="12" customWidth="1"/>
    <col min="7185" max="7420" width="9.33203125" style="12"/>
    <col min="7421" max="7421" width="12.1640625" style="12" customWidth="1"/>
    <col min="7422" max="7422" width="30" style="12" customWidth="1"/>
    <col min="7423" max="7423" width="24.5" style="12" customWidth="1"/>
    <col min="7424" max="7424" width="17.1640625" style="12" customWidth="1"/>
    <col min="7425" max="7425" width="15.33203125" style="12" customWidth="1"/>
    <col min="7426" max="7426" width="13.5" style="12" customWidth="1"/>
    <col min="7427" max="7428" width="12.83203125" style="12" customWidth="1"/>
    <col min="7429" max="7429" width="15" style="12" customWidth="1"/>
    <col min="7430" max="7430" width="16.83203125" style="12" customWidth="1"/>
    <col min="7431" max="7431" width="16.1640625" style="12" customWidth="1"/>
    <col min="7432" max="7432" width="15.5" style="12" customWidth="1"/>
    <col min="7433" max="7433" width="15.83203125" style="12" customWidth="1"/>
    <col min="7434" max="7434" width="19.5" style="12" customWidth="1"/>
    <col min="7435" max="7435" width="15.83203125" style="12" customWidth="1"/>
    <col min="7436" max="7436" width="14.33203125" style="12" customWidth="1"/>
    <col min="7437" max="7437" width="15.83203125" style="12" customWidth="1"/>
    <col min="7438" max="7438" width="17.6640625" style="12" customWidth="1"/>
    <col min="7439" max="7439" width="19.6640625" style="12" customWidth="1"/>
    <col min="7440" max="7440" width="14.5" style="12" customWidth="1"/>
    <col min="7441" max="7676" width="9.33203125" style="12"/>
    <col min="7677" max="7677" width="12.1640625" style="12" customWidth="1"/>
    <col min="7678" max="7678" width="30" style="12" customWidth="1"/>
    <col min="7679" max="7679" width="24.5" style="12" customWidth="1"/>
    <col min="7680" max="7680" width="17.1640625" style="12" customWidth="1"/>
    <col min="7681" max="7681" width="15.33203125" style="12" customWidth="1"/>
    <col min="7682" max="7682" width="13.5" style="12" customWidth="1"/>
    <col min="7683" max="7684" width="12.83203125" style="12" customWidth="1"/>
    <col min="7685" max="7685" width="15" style="12" customWidth="1"/>
    <col min="7686" max="7686" width="16.83203125" style="12" customWidth="1"/>
    <col min="7687" max="7687" width="16.1640625" style="12" customWidth="1"/>
    <col min="7688" max="7688" width="15.5" style="12" customWidth="1"/>
    <col min="7689" max="7689" width="15.83203125" style="12" customWidth="1"/>
    <col min="7690" max="7690" width="19.5" style="12" customWidth="1"/>
    <col min="7691" max="7691" width="15.83203125" style="12" customWidth="1"/>
    <col min="7692" max="7692" width="14.33203125" style="12" customWidth="1"/>
    <col min="7693" max="7693" width="15.83203125" style="12" customWidth="1"/>
    <col min="7694" max="7694" width="17.6640625" style="12" customWidth="1"/>
    <col min="7695" max="7695" width="19.6640625" style="12" customWidth="1"/>
    <col min="7696" max="7696" width="14.5" style="12" customWidth="1"/>
    <col min="7697" max="7932" width="9.33203125" style="12"/>
    <col min="7933" max="7933" width="12.1640625" style="12" customWidth="1"/>
    <col min="7934" max="7934" width="30" style="12" customWidth="1"/>
    <col min="7935" max="7935" width="24.5" style="12" customWidth="1"/>
    <col min="7936" max="7936" width="17.1640625" style="12" customWidth="1"/>
    <col min="7937" max="7937" width="15.33203125" style="12" customWidth="1"/>
    <col min="7938" max="7938" width="13.5" style="12" customWidth="1"/>
    <col min="7939" max="7940" width="12.83203125" style="12" customWidth="1"/>
    <col min="7941" max="7941" width="15" style="12" customWidth="1"/>
    <col min="7942" max="7942" width="16.83203125" style="12" customWidth="1"/>
    <col min="7943" max="7943" width="16.1640625" style="12" customWidth="1"/>
    <col min="7944" max="7944" width="15.5" style="12" customWidth="1"/>
    <col min="7945" max="7945" width="15.83203125" style="12" customWidth="1"/>
    <col min="7946" max="7946" width="19.5" style="12" customWidth="1"/>
    <col min="7947" max="7947" width="15.83203125" style="12" customWidth="1"/>
    <col min="7948" max="7948" width="14.33203125" style="12" customWidth="1"/>
    <col min="7949" max="7949" width="15.83203125" style="12" customWidth="1"/>
    <col min="7950" max="7950" width="17.6640625" style="12" customWidth="1"/>
    <col min="7951" max="7951" width="19.6640625" style="12" customWidth="1"/>
    <col min="7952" max="7952" width="14.5" style="12" customWidth="1"/>
    <col min="7953" max="8188" width="9.33203125" style="12"/>
    <col min="8189" max="8189" width="12.1640625" style="12" customWidth="1"/>
    <col min="8190" max="8190" width="30" style="12" customWidth="1"/>
    <col min="8191" max="8191" width="24.5" style="12" customWidth="1"/>
    <col min="8192" max="8192" width="17.1640625" style="12" customWidth="1"/>
    <col min="8193" max="8193" width="15.33203125" style="12" customWidth="1"/>
    <col min="8194" max="8194" width="13.5" style="12" customWidth="1"/>
    <col min="8195" max="8196" width="12.83203125" style="12" customWidth="1"/>
    <col min="8197" max="8197" width="15" style="12" customWidth="1"/>
    <col min="8198" max="8198" width="16.83203125" style="12" customWidth="1"/>
    <col min="8199" max="8199" width="16.1640625" style="12" customWidth="1"/>
    <col min="8200" max="8200" width="15.5" style="12" customWidth="1"/>
    <col min="8201" max="8201" width="15.83203125" style="12" customWidth="1"/>
    <col min="8202" max="8202" width="19.5" style="12" customWidth="1"/>
    <col min="8203" max="8203" width="15.83203125" style="12" customWidth="1"/>
    <col min="8204" max="8204" width="14.33203125" style="12" customWidth="1"/>
    <col min="8205" max="8205" width="15.83203125" style="12" customWidth="1"/>
    <col min="8206" max="8206" width="17.6640625" style="12" customWidth="1"/>
    <col min="8207" max="8207" width="19.6640625" style="12" customWidth="1"/>
    <col min="8208" max="8208" width="14.5" style="12" customWidth="1"/>
    <col min="8209" max="8444" width="9.33203125" style="12"/>
    <col min="8445" max="8445" width="12.1640625" style="12" customWidth="1"/>
    <col min="8446" max="8446" width="30" style="12" customWidth="1"/>
    <col min="8447" max="8447" width="24.5" style="12" customWidth="1"/>
    <col min="8448" max="8448" width="17.1640625" style="12" customWidth="1"/>
    <col min="8449" max="8449" width="15.33203125" style="12" customWidth="1"/>
    <col min="8450" max="8450" width="13.5" style="12" customWidth="1"/>
    <col min="8451" max="8452" width="12.83203125" style="12" customWidth="1"/>
    <col min="8453" max="8453" width="15" style="12" customWidth="1"/>
    <col min="8454" max="8454" width="16.83203125" style="12" customWidth="1"/>
    <col min="8455" max="8455" width="16.1640625" style="12" customWidth="1"/>
    <col min="8456" max="8456" width="15.5" style="12" customWidth="1"/>
    <col min="8457" max="8457" width="15.83203125" style="12" customWidth="1"/>
    <col min="8458" max="8458" width="19.5" style="12" customWidth="1"/>
    <col min="8459" max="8459" width="15.83203125" style="12" customWidth="1"/>
    <col min="8460" max="8460" width="14.33203125" style="12" customWidth="1"/>
    <col min="8461" max="8461" width="15.83203125" style="12" customWidth="1"/>
    <col min="8462" max="8462" width="17.6640625" style="12" customWidth="1"/>
    <col min="8463" max="8463" width="19.6640625" style="12" customWidth="1"/>
    <col min="8464" max="8464" width="14.5" style="12" customWidth="1"/>
    <col min="8465" max="8700" width="9.33203125" style="12"/>
    <col min="8701" max="8701" width="12.1640625" style="12" customWidth="1"/>
    <col min="8702" max="8702" width="30" style="12" customWidth="1"/>
    <col min="8703" max="8703" width="24.5" style="12" customWidth="1"/>
    <col min="8704" max="8704" width="17.1640625" style="12" customWidth="1"/>
    <col min="8705" max="8705" width="15.33203125" style="12" customWidth="1"/>
    <col min="8706" max="8706" width="13.5" style="12" customWidth="1"/>
    <col min="8707" max="8708" width="12.83203125" style="12" customWidth="1"/>
    <col min="8709" max="8709" width="15" style="12" customWidth="1"/>
    <col min="8710" max="8710" width="16.83203125" style="12" customWidth="1"/>
    <col min="8711" max="8711" width="16.1640625" style="12" customWidth="1"/>
    <col min="8712" max="8712" width="15.5" style="12" customWidth="1"/>
    <col min="8713" max="8713" width="15.83203125" style="12" customWidth="1"/>
    <col min="8714" max="8714" width="19.5" style="12" customWidth="1"/>
    <col min="8715" max="8715" width="15.83203125" style="12" customWidth="1"/>
    <col min="8716" max="8716" width="14.33203125" style="12" customWidth="1"/>
    <col min="8717" max="8717" width="15.83203125" style="12" customWidth="1"/>
    <col min="8718" max="8718" width="17.6640625" style="12" customWidth="1"/>
    <col min="8719" max="8719" width="19.6640625" style="12" customWidth="1"/>
    <col min="8720" max="8720" width="14.5" style="12" customWidth="1"/>
    <col min="8721" max="8956" width="9.33203125" style="12"/>
    <col min="8957" max="8957" width="12.1640625" style="12" customWidth="1"/>
    <col min="8958" max="8958" width="30" style="12" customWidth="1"/>
    <col min="8959" max="8959" width="24.5" style="12" customWidth="1"/>
    <col min="8960" max="8960" width="17.1640625" style="12" customWidth="1"/>
    <col min="8961" max="8961" width="15.33203125" style="12" customWidth="1"/>
    <col min="8962" max="8962" width="13.5" style="12" customWidth="1"/>
    <col min="8963" max="8964" width="12.83203125" style="12" customWidth="1"/>
    <col min="8965" max="8965" width="15" style="12" customWidth="1"/>
    <col min="8966" max="8966" width="16.83203125" style="12" customWidth="1"/>
    <col min="8967" max="8967" width="16.1640625" style="12" customWidth="1"/>
    <col min="8968" max="8968" width="15.5" style="12" customWidth="1"/>
    <col min="8969" max="8969" width="15.83203125" style="12" customWidth="1"/>
    <col min="8970" max="8970" width="19.5" style="12" customWidth="1"/>
    <col min="8971" max="8971" width="15.83203125" style="12" customWidth="1"/>
    <col min="8972" max="8972" width="14.33203125" style="12" customWidth="1"/>
    <col min="8973" max="8973" width="15.83203125" style="12" customWidth="1"/>
    <col min="8974" max="8974" width="17.6640625" style="12" customWidth="1"/>
    <col min="8975" max="8975" width="19.6640625" style="12" customWidth="1"/>
    <col min="8976" max="8976" width="14.5" style="12" customWidth="1"/>
    <col min="8977" max="9212" width="9.33203125" style="12"/>
    <col min="9213" max="9213" width="12.1640625" style="12" customWidth="1"/>
    <col min="9214" max="9214" width="30" style="12" customWidth="1"/>
    <col min="9215" max="9215" width="24.5" style="12" customWidth="1"/>
    <col min="9216" max="9216" width="17.1640625" style="12" customWidth="1"/>
    <col min="9217" max="9217" width="15.33203125" style="12" customWidth="1"/>
    <col min="9218" max="9218" width="13.5" style="12" customWidth="1"/>
    <col min="9219" max="9220" width="12.83203125" style="12" customWidth="1"/>
    <col min="9221" max="9221" width="15" style="12" customWidth="1"/>
    <col min="9222" max="9222" width="16.83203125" style="12" customWidth="1"/>
    <col min="9223" max="9223" width="16.1640625" style="12" customWidth="1"/>
    <col min="9224" max="9224" width="15.5" style="12" customWidth="1"/>
    <col min="9225" max="9225" width="15.83203125" style="12" customWidth="1"/>
    <col min="9226" max="9226" width="19.5" style="12" customWidth="1"/>
    <col min="9227" max="9227" width="15.83203125" style="12" customWidth="1"/>
    <col min="9228" max="9228" width="14.33203125" style="12" customWidth="1"/>
    <col min="9229" max="9229" width="15.83203125" style="12" customWidth="1"/>
    <col min="9230" max="9230" width="17.6640625" style="12" customWidth="1"/>
    <col min="9231" max="9231" width="19.6640625" style="12" customWidth="1"/>
    <col min="9232" max="9232" width="14.5" style="12" customWidth="1"/>
    <col min="9233" max="9468" width="9.33203125" style="12"/>
    <col min="9469" max="9469" width="12.1640625" style="12" customWidth="1"/>
    <col min="9470" max="9470" width="30" style="12" customWidth="1"/>
    <col min="9471" max="9471" width="24.5" style="12" customWidth="1"/>
    <col min="9472" max="9472" width="17.1640625" style="12" customWidth="1"/>
    <col min="9473" max="9473" width="15.33203125" style="12" customWidth="1"/>
    <col min="9474" max="9474" width="13.5" style="12" customWidth="1"/>
    <col min="9475" max="9476" width="12.83203125" style="12" customWidth="1"/>
    <col min="9477" max="9477" width="15" style="12" customWidth="1"/>
    <col min="9478" max="9478" width="16.83203125" style="12" customWidth="1"/>
    <col min="9479" max="9479" width="16.1640625" style="12" customWidth="1"/>
    <col min="9480" max="9480" width="15.5" style="12" customWidth="1"/>
    <col min="9481" max="9481" width="15.83203125" style="12" customWidth="1"/>
    <col min="9482" max="9482" width="19.5" style="12" customWidth="1"/>
    <col min="9483" max="9483" width="15.83203125" style="12" customWidth="1"/>
    <col min="9484" max="9484" width="14.33203125" style="12" customWidth="1"/>
    <col min="9485" max="9485" width="15.83203125" style="12" customWidth="1"/>
    <col min="9486" max="9486" width="17.6640625" style="12" customWidth="1"/>
    <col min="9487" max="9487" width="19.6640625" style="12" customWidth="1"/>
    <col min="9488" max="9488" width="14.5" style="12" customWidth="1"/>
    <col min="9489" max="9724" width="9.33203125" style="12"/>
    <col min="9725" max="9725" width="12.1640625" style="12" customWidth="1"/>
    <col min="9726" max="9726" width="30" style="12" customWidth="1"/>
    <col min="9727" max="9727" width="24.5" style="12" customWidth="1"/>
    <col min="9728" max="9728" width="17.1640625" style="12" customWidth="1"/>
    <col min="9729" max="9729" width="15.33203125" style="12" customWidth="1"/>
    <col min="9730" max="9730" width="13.5" style="12" customWidth="1"/>
    <col min="9731" max="9732" width="12.83203125" style="12" customWidth="1"/>
    <col min="9733" max="9733" width="15" style="12" customWidth="1"/>
    <col min="9734" max="9734" width="16.83203125" style="12" customWidth="1"/>
    <col min="9735" max="9735" width="16.1640625" style="12" customWidth="1"/>
    <col min="9736" max="9736" width="15.5" style="12" customWidth="1"/>
    <col min="9737" max="9737" width="15.83203125" style="12" customWidth="1"/>
    <col min="9738" max="9738" width="19.5" style="12" customWidth="1"/>
    <col min="9739" max="9739" width="15.83203125" style="12" customWidth="1"/>
    <col min="9740" max="9740" width="14.33203125" style="12" customWidth="1"/>
    <col min="9741" max="9741" width="15.83203125" style="12" customWidth="1"/>
    <col min="9742" max="9742" width="17.6640625" style="12" customWidth="1"/>
    <col min="9743" max="9743" width="19.6640625" style="12" customWidth="1"/>
    <col min="9744" max="9744" width="14.5" style="12" customWidth="1"/>
    <col min="9745" max="9980" width="9.33203125" style="12"/>
    <col min="9981" max="9981" width="12.1640625" style="12" customWidth="1"/>
    <col min="9982" max="9982" width="30" style="12" customWidth="1"/>
    <col min="9983" max="9983" width="24.5" style="12" customWidth="1"/>
    <col min="9984" max="9984" width="17.1640625" style="12" customWidth="1"/>
    <col min="9985" max="9985" width="15.33203125" style="12" customWidth="1"/>
    <col min="9986" max="9986" width="13.5" style="12" customWidth="1"/>
    <col min="9987" max="9988" width="12.83203125" style="12" customWidth="1"/>
    <col min="9989" max="9989" width="15" style="12" customWidth="1"/>
    <col min="9990" max="9990" width="16.83203125" style="12" customWidth="1"/>
    <col min="9991" max="9991" width="16.1640625" style="12" customWidth="1"/>
    <col min="9992" max="9992" width="15.5" style="12" customWidth="1"/>
    <col min="9993" max="9993" width="15.83203125" style="12" customWidth="1"/>
    <col min="9994" max="9994" width="19.5" style="12" customWidth="1"/>
    <col min="9995" max="9995" width="15.83203125" style="12" customWidth="1"/>
    <col min="9996" max="9996" width="14.33203125" style="12" customWidth="1"/>
    <col min="9997" max="9997" width="15.83203125" style="12" customWidth="1"/>
    <col min="9998" max="9998" width="17.6640625" style="12" customWidth="1"/>
    <col min="9999" max="9999" width="19.6640625" style="12" customWidth="1"/>
    <col min="10000" max="10000" width="14.5" style="12" customWidth="1"/>
    <col min="10001" max="10236" width="9.33203125" style="12"/>
    <col min="10237" max="10237" width="12.1640625" style="12" customWidth="1"/>
    <col min="10238" max="10238" width="30" style="12" customWidth="1"/>
    <col min="10239" max="10239" width="24.5" style="12" customWidth="1"/>
    <col min="10240" max="10240" width="17.1640625" style="12" customWidth="1"/>
    <col min="10241" max="10241" width="15.33203125" style="12" customWidth="1"/>
    <col min="10242" max="10242" width="13.5" style="12" customWidth="1"/>
    <col min="10243" max="10244" width="12.83203125" style="12" customWidth="1"/>
    <col min="10245" max="10245" width="15" style="12" customWidth="1"/>
    <col min="10246" max="10246" width="16.83203125" style="12" customWidth="1"/>
    <col min="10247" max="10247" width="16.1640625" style="12" customWidth="1"/>
    <col min="10248" max="10248" width="15.5" style="12" customWidth="1"/>
    <col min="10249" max="10249" width="15.83203125" style="12" customWidth="1"/>
    <col min="10250" max="10250" width="19.5" style="12" customWidth="1"/>
    <col min="10251" max="10251" width="15.83203125" style="12" customWidth="1"/>
    <col min="10252" max="10252" width="14.33203125" style="12" customWidth="1"/>
    <col min="10253" max="10253" width="15.83203125" style="12" customWidth="1"/>
    <col min="10254" max="10254" width="17.6640625" style="12" customWidth="1"/>
    <col min="10255" max="10255" width="19.6640625" style="12" customWidth="1"/>
    <col min="10256" max="10256" width="14.5" style="12" customWidth="1"/>
    <col min="10257" max="10492" width="9.33203125" style="12"/>
    <col min="10493" max="10493" width="12.1640625" style="12" customWidth="1"/>
    <col min="10494" max="10494" width="30" style="12" customWidth="1"/>
    <col min="10495" max="10495" width="24.5" style="12" customWidth="1"/>
    <col min="10496" max="10496" width="17.1640625" style="12" customWidth="1"/>
    <col min="10497" max="10497" width="15.33203125" style="12" customWidth="1"/>
    <col min="10498" max="10498" width="13.5" style="12" customWidth="1"/>
    <col min="10499" max="10500" width="12.83203125" style="12" customWidth="1"/>
    <col min="10501" max="10501" width="15" style="12" customWidth="1"/>
    <col min="10502" max="10502" width="16.83203125" style="12" customWidth="1"/>
    <col min="10503" max="10503" width="16.1640625" style="12" customWidth="1"/>
    <col min="10504" max="10504" width="15.5" style="12" customWidth="1"/>
    <col min="10505" max="10505" width="15.83203125" style="12" customWidth="1"/>
    <col min="10506" max="10506" width="19.5" style="12" customWidth="1"/>
    <col min="10507" max="10507" width="15.83203125" style="12" customWidth="1"/>
    <col min="10508" max="10508" width="14.33203125" style="12" customWidth="1"/>
    <col min="10509" max="10509" width="15.83203125" style="12" customWidth="1"/>
    <col min="10510" max="10510" width="17.6640625" style="12" customWidth="1"/>
    <col min="10511" max="10511" width="19.6640625" style="12" customWidth="1"/>
    <col min="10512" max="10512" width="14.5" style="12" customWidth="1"/>
    <col min="10513" max="10748" width="9.33203125" style="12"/>
    <col min="10749" max="10749" width="12.1640625" style="12" customWidth="1"/>
    <col min="10750" max="10750" width="30" style="12" customWidth="1"/>
    <col min="10751" max="10751" width="24.5" style="12" customWidth="1"/>
    <col min="10752" max="10752" width="17.1640625" style="12" customWidth="1"/>
    <col min="10753" max="10753" width="15.33203125" style="12" customWidth="1"/>
    <col min="10754" max="10754" width="13.5" style="12" customWidth="1"/>
    <col min="10755" max="10756" width="12.83203125" style="12" customWidth="1"/>
    <col min="10757" max="10757" width="15" style="12" customWidth="1"/>
    <col min="10758" max="10758" width="16.83203125" style="12" customWidth="1"/>
    <col min="10759" max="10759" width="16.1640625" style="12" customWidth="1"/>
    <col min="10760" max="10760" width="15.5" style="12" customWidth="1"/>
    <col min="10761" max="10761" width="15.83203125" style="12" customWidth="1"/>
    <col min="10762" max="10762" width="19.5" style="12" customWidth="1"/>
    <col min="10763" max="10763" width="15.83203125" style="12" customWidth="1"/>
    <col min="10764" max="10764" width="14.33203125" style="12" customWidth="1"/>
    <col min="10765" max="10765" width="15.83203125" style="12" customWidth="1"/>
    <col min="10766" max="10766" width="17.6640625" style="12" customWidth="1"/>
    <col min="10767" max="10767" width="19.6640625" style="12" customWidth="1"/>
    <col min="10768" max="10768" width="14.5" style="12" customWidth="1"/>
    <col min="10769" max="11004" width="9.33203125" style="12"/>
    <col min="11005" max="11005" width="12.1640625" style="12" customWidth="1"/>
    <col min="11006" max="11006" width="30" style="12" customWidth="1"/>
    <col min="11007" max="11007" width="24.5" style="12" customWidth="1"/>
    <col min="11008" max="11008" width="17.1640625" style="12" customWidth="1"/>
    <col min="11009" max="11009" width="15.33203125" style="12" customWidth="1"/>
    <col min="11010" max="11010" width="13.5" style="12" customWidth="1"/>
    <col min="11011" max="11012" width="12.83203125" style="12" customWidth="1"/>
    <col min="11013" max="11013" width="15" style="12" customWidth="1"/>
    <col min="11014" max="11014" width="16.83203125" style="12" customWidth="1"/>
    <col min="11015" max="11015" width="16.1640625" style="12" customWidth="1"/>
    <col min="11016" max="11016" width="15.5" style="12" customWidth="1"/>
    <col min="11017" max="11017" width="15.83203125" style="12" customWidth="1"/>
    <col min="11018" max="11018" width="19.5" style="12" customWidth="1"/>
    <col min="11019" max="11019" width="15.83203125" style="12" customWidth="1"/>
    <col min="11020" max="11020" width="14.33203125" style="12" customWidth="1"/>
    <col min="11021" max="11021" width="15.83203125" style="12" customWidth="1"/>
    <col min="11022" max="11022" width="17.6640625" style="12" customWidth="1"/>
    <col min="11023" max="11023" width="19.6640625" style="12" customWidth="1"/>
    <col min="11024" max="11024" width="14.5" style="12" customWidth="1"/>
    <col min="11025" max="11260" width="9.33203125" style="12"/>
    <col min="11261" max="11261" width="12.1640625" style="12" customWidth="1"/>
    <col min="11262" max="11262" width="30" style="12" customWidth="1"/>
    <col min="11263" max="11263" width="24.5" style="12" customWidth="1"/>
    <col min="11264" max="11264" width="17.1640625" style="12" customWidth="1"/>
    <col min="11265" max="11265" width="15.33203125" style="12" customWidth="1"/>
    <col min="11266" max="11266" width="13.5" style="12" customWidth="1"/>
    <col min="11267" max="11268" width="12.83203125" style="12" customWidth="1"/>
    <col min="11269" max="11269" width="15" style="12" customWidth="1"/>
    <col min="11270" max="11270" width="16.83203125" style="12" customWidth="1"/>
    <col min="11271" max="11271" width="16.1640625" style="12" customWidth="1"/>
    <col min="11272" max="11272" width="15.5" style="12" customWidth="1"/>
    <col min="11273" max="11273" width="15.83203125" style="12" customWidth="1"/>
    <col min="11274" max="11274" width="19.5" style="12" customWidth="1"/>
    <col min="11275" max="11275" width="15.83203125" style="12" customWidth="1"/>
    <col min="11276" max="11276" width="14.33203125" style="12" customWidth="1"/>
    <col min="11277" max="11277" width="15.83203125" style="12" customWidth="1"/>
    <col min="11278" max="11278" width="17.6640625" style="12" customWidth="1"/>
    <col min="11279" max="11279" width="19.6640625" style="12" customWidth="1"/>
    <col min="11280" max="11280" width="14.5" style="12" customWidth="1"/>
    <col min="11281" max="11516" width="9.33203125" style="12"/>
    <col min="11517" max="11517" width="12.1640625" style="12" customWidth="1"/>
    <col min="11518" max="11518" width="30" style="12" customWidth="1"/>
    <col min="11519" max="11519" width="24.5" style="12" customWidth="1"/>
    <col min="11520" max="11520" width="17.1640625" style="12" customWidth="1"/>
    <col min="11521" max="11521" width="15.33203125" style="12" customWidth="1"/>
    <col min="11522" max="11522" width="13.5" style="12" customWidth="1"/>
    <col min="11523" max="11524" width="12.83203125" style="12" customWidth="1"/>
    <col min="11525" max="11525" width="15" style="12" customWidth="1"/>
    <col min="11526" max="11526" width="16.83203125" style="12" customWidth="1"/>
    <col min="11527" max="11527" width="16.1640625" style="12" customWidth="1"/>
    <col min="11528" max="11528" width="15.5" style="12" customWidth="1"/>
    <col min="11529" max="11529" width="15.83203125" style="12" customWidth="1"/>
    <col min="11530" max="11530" width="19.5" style="12" customWidth="1"/>
    <col min="11531" max="11531" width="15.83203125" style="12" customWidth="1"/>
    <col min="11532" max="11532" width="14.33203125" style="12" customWidth="1"/>
    <col min="11533" max="11533" width="15.83203125" style="12" customWidth="1"/>
    <col min="11534" max="11534" width="17.6640625" style="12" customWidth="1"/>
    <col min="11535" max="11535" width="19.6640625" style="12" customWidth="1"/>
    <col min="11536" max="11536" width="14.5" style="12" customWidth="1"/>
    <col min="11537" max="11772" width="9.33203125" style="12"/>
    <col min="11773" max="11773" width="12.1640625" style="12" customWidth="1"/>
    <col min="11774" max="11774" width="30" style="12" customWidth="1"/>
    <col min="11775" max="11775" width="24.5" style="12" customWidth="1"/>
    <col min="11776" max="11776" width="17.1640625" style="12" customWidth="1"/>
    <col min="11777" max="11777" width="15.33203125" style="12" customWidth="1"/>
    <col min="11778" max="11778" width="13.5" style="12" customWidth="1"/>
    <col min="11779" max="11780" width="12.83203125" style="12" customWidth="1"/>
    <col min="11781" max="11781" width="15" style="12" customWidth="1"/>
    <col min="11782" max="11782" width="16.83203125" style="12" customWidth="1"/>
    <col min="11783" max="11783" width="16.1640625" style="12" customWidth="1"/>
    <col min="11784" max="11784" width="15.5" style="12" customWidth="1"/>
    <col min="11785" max="11785" width="15.83203125" style="12" customWidth="1"/>
    <col min="11786" max="11786" width="19.5" style="12" customWidth="1"/>
    <col min="11787" max="11787" width="15.83203125" style="12" customWidth="1"/>
    <col min="11788" max="11788" width="14.33203125" style="12" customWidth="1"/>
    <col min="11789" max="11789" width="15.83203125" style="12" customWidth="1"/>
    <col min="11790" max="11790" width="17.6640625" style="12" customWidth="1"/>
    <col min="11791" max="11791" width="19.6640625" style="12" customWidth="1"/>
    <col min="11792" max="11792" width="14.5" style="12" customWidth="1"/>
    <col min="11793" max="12028" width="9.33203125" style="12"/>
    <col min="12029" max="12029" width="12.1640625" style="12" customWidth="1"/>
    <col min="12030" max="12030" width="30" style="12" customWidth="1"/>
    <col min="12031" max="12031" width="24.5" style="12" customWidth="1"/>
    <col min="12032" max="12032" width="17.1640625" style="12" customWidth="1"/>
    <col min="12033" max="12033" width="15.33203125" style="12" customWidth="1"/>
    <col min="12034" max="12034" width="13.5" style="12" customWidth="1"/>
    <col min="12035" max="12036" width="12.83203125" style="12" customWidth="1"/>
    <col min="12037" max="12037" width="15" style="12" customWidth="1"/>
    <col min="12038" max="12038" width="16.83203125" style="12" customWidth="1"/>
    <col min="12039" max="12039" width="16.1640625" style="12" customWidth="1"/>
    <col min="12040" max="12040" width="15.5" style="12" customWidth="1"/>
    <col min="12041" max="12041" width="15.83203125" style="12" customWidth="1"/>
    <col min="12042" max="12042" width="19.5" style="12" customWidth="1"/>
    <col min="12043" max="12043" width="15.83203125" style="12" customWidth="1"/>
    <col min="12044" max="12044" width="14.33203125" style="12" customWidth="1"/>
    <col min="12045" max="12045" width="15.83203125" style="12" customWidth="1"/>
    <col min="12046" max="12046" width="17.6640625" style="12" customWidth="1"/>
    <col min="12047" max="12047" width="19.6640625" style="12" customWidth="1"/>
    <col min="12048" max="12048" width="14.5" style="12" customWidth="1"/>
    <col min="12049" max="12284" width="9.33203125" style="12"/>
    <col min="12285" max="12285" width="12.1640625" style="12" customWidth="1"/>
    <col min="12286" max="12286" width="30" style="12" customWidth="1"/>
    <col min="12287" max="12287" width="24.5" style="12" customWidth="1"/>
    <col min="12288" max="12288" width="17.1640625" style="12" customWidth="1"/>
    <col min="12289" max="12289" width="15.33203125" style="12" customWidth="1"/>
    <col min="12290" max="12290" width="13.5" style="12" customWidth="1"/>
    <col min="12291" max="12292" width="12.83203125" style="12" customWidth="1"/>
    <col min="12293" max="12293" width="15" style="12" customWidth="1"/>
    <col min="12294" max="12294" width="16.83203125" style="12" customWidth="1"/>
    <col min="12295" max="12295" width="16.1640625" style="12" customWidth="1"/>
    <col min="12296" max="12296" width="15.5" style="12" customWidth="1"/>
    <col min="12297" max="12297" width="15.83203125" style="12" customWidth="1"/>
    <col min="12298" max="12298" width="19.5" style="12" customWidth="1"/>
    <col min="12299" max="12299" width="15.83203125" style="12" customWidth="1"/>
    <col min="12300" max="12300" width="14.33203125" style="12" customWidth="1"/>
    <col min="12301" max="12301" width="15.83203125" style="12" customWidth="1"/>
    <col min="12302" max="12302" width="17.6640625" style="12" customWidth="1"/>
    <col min="12303" max="12303" width="19.6640625" style="12" customWidth="1"/>
    <col min="12304" max="12304" width="14.5" style="12" customWidth="1"/>
    <col min="12305" max="12540" width="9.33203125" style="12"/>
    <col min="12541" max="12541" width="12.1640625" style="12" customWidth="1"/>
    <col min="12542" max="12542" width="30" style="12" customWidth="1"/>
    <col min="12543" max="12543" width="24.5" style="12" customWidth="1"/>
    <col min="12544" max="12544" width="17.1640625" style="12" customWidth="1"/>
    <col min="12545" max="12545" width="15.33203125" style="12" customWidth="1"/>
    <col min="12546" max="12546" width="13.5" style="12" customWidth="1"/>
    <col min="12547" max="12548" width="12.83203125" style="12" customWidth="1"/>
    <col min="12549" max="12549" width="15" style="12" customWidth="1"/>
    <col min="12550" max="12550" width="16.83203125" style="12" customWidth="1"/>
    <col min="12551" max="12551" width="16.1640625" style="12" customWidth="1"/>
    <col min="12552" max="12552" width="15.5" style="12" customWidth="1"/>
    <col min="12553" max="12553" width="15.83203125" style="12" customWidth="1"/>
    <col min="12554" max="12554" width="19.5" style="12" customWidth="1"/>
    <col min="12555" max="12555" width="15.83203125" style="12" customWidth="1"/>
    <col min="12556" max="12556" width="14.33203125" style="12" customWidth="1"/>
    <col min="12557" max="12557" width="15.83203125" style="12" customWidth="1"/>
    <col min="12558" max="12558" width="17.6640625" style="12" customWidth="1"/>
    <col min="12559" max="12559" width="19.6640625" style="12" customWidth="1"/>
    <col min="12560" max="12560" width="14.5" style="12" customWidth="1"/>
    <col min="12561" max="12796" width="9.33203125" style="12"/>
    <col min="12797" max="12797" width="12.1640625" style="12" customWidth="1"/>
    <col min="12798" max="12798" width="30" style="12" customWidth="1"/>
    <col min="12799" max="12799" width="24.5" style="12" customWidth="1"/>
    <col min="12800" max="12800" width="17.1640625" style="12" customWidth="1"/>
    <col min="12801" max="12801" width="15.33203125" style="12" customWidth="1"/>
    <col min="12802" max="12802" width="13.5" style="12" customWidth="1"/>
    <col min="12803" max="12804" width="12.83203125" style="12" customWidth="1"/>
    <col min="12805" max="12805" width="15" style="12" customWidth="1"/>
    <col min="12806" max="12806" width="16.83203125" style="12" customWidth="1"/>
    <col min="12807" max="12807" width="16.1640625" style="12" customWidth="1"/>
    <col min="12808" max="12808" width="15.5" style="12" customWidth="1"/>
    <col min="12809" max="12809" width="15.83203125" style="12" customWidth="1"/>
    <col min="12810" max="12810" width="19.5" style="12" customWidth="1"/>
    <col min="12811" max="12811" width="15.83203125" style="12" customWidth="1"/>
    <col min="12812" max="12812" width="14.33203125" style="12" customWidth="1"/>
    <col min="12813" max="12813" width="15.83203125" style="12" customWidth="1"/>
    <col min="12814" max="12814" width="17.6640625" style="12" customWidth="1"/>
    <col min="12815" max="12815" width="19.6640625" style="12" customWidth="1"/>
    <col min="12816" max="12816" width="14.5" style="12" customWidth="1"/>
    <col min="12817" max="13052" width="9.33203125" style="12"/>
    <col min="13053" max="13053" width="12.1640625" style="12" customWidth="1"/>
    <col min="13054" max="13054" width="30" style="12" customWidth="1"/>
    <col min="13055" max="13055" width="24.5" style="12" customWidth="1"/>
    <col min="13056" max="13056" width="17.1640625" style="12" customWidth="1"/>
    <col min="13057" max="13057" width="15.33203125" style="12" customWidth="1"/>
    <col min="13058" max="13058" width="13.5" style="12" customWidth="1"/>
    <col min="13059" max="13060" width="12.83203125" style="12" customWidth="1"/>
    <col min="13061" max="13061" width="15" style="12" customWidth="1"/>
    <col min="13062" max="13062" width="16.83203125" style="12" customWidth="1"/>
    <col min="13063" max="13063" width="16.1640625" style="12" customWidth="1"/>
    <col min="13064" max="13064" width="15.5" style="12" customWidth="1"/>
    <col min="13065" max="13065" width="15.83203125" style="12" customWidth="1"/>
    <col min="13066" max="13066" width="19.5" style="12" customWidth="1"/>
    <col min="13067" max="13067" width="15.83203125" style="12" customWidth="1"/>
    <col min="13068" max="13068" width="14.33203125" style="12" customWidth="1"/>
    <col min="13069" max="13069" width="15.83203125" style="12" customWidth="1"/>
    <col min="13070" max="13070" width="17.6640625" style="12" customWidth="1"/>
    <col min="13071" max="13071" width="19.6640625" style="12" customWidth="1"/>
    <col min="13072" max="13072" width="14.5" style="12" customWidth="1"/>
    <col min="13073" max="13308" width="9.33203125" style="12"/>
    <col min="13309" max="13309" width="12.1640625" style="12" customWidth="1"/>
    <col min="13310" max="13310" width="30" style="12" customWidth="1"/>
    <col min="13311" max="13311" width="24.5" style="12" customWidth="1"/>
    <col min="13312" max="13312" width="17.1640625" style="12" customWidth="1"/>
    <col min="13313" max="13313" width="15.33203125" style="12" customWidth="1"/>
    <col min="13314" max="13314" width="13.5" style="12" customWidth="1"/>
    <col min="13315" max="13316" width="12.83203125" style="12" customWidth="1"/>
    <col min="13317" max="13317" width="15" style="12" customWidth="1"/>
    <col min="13318" max="13318" width="16.83203125" style="12" customWidth="1"/>
    <col min="13319" max="13319" width="16.1640625" style="12" customWidth="1"/>
    <col min="13320" max="13320" width="15.5" style="12" customWidth="1"/>
    <col min="13321" max="13321" width="15.83203125" style="12" customWidth="1"/>
    <col min="13322" max="13322" width="19.5" style="12" customWidth="1"/>
    <col min="13323" max="13323" width="15.83203125" style="12" customWidth="1"/>
    <col min="13324" max="13324" width="14.33203125" style="12" customWidth="1"/>
    <col min="13325" max="13325" width="15.83203125" style="12" customWidth="1"/>
    <col min="13326" max="13326" width="17.6640625" style="12" customWidth="1"/>
    <col min="13327" max="13327" width="19.6640625" style="12" customWidth="1"/>
    <col min="13328" max="13328" width="14.5" style="12" customWidth="1"/>
    <col min="13329" max="13564" width="9.33203125" style="12"/>
    <col min="13565" max="13565" width="12.1640625" style="12" customWidth="1"/>
    <col min="13566" max="13566" width="30" style="12" customWidth="1"/>
    <col min="13567" max="13567" width="24.5" style="12" customWidth="1"/>
    <col min="13568" max="13568" width="17.1640625" style="12" customWidth="1"/>
    <col min="13569" max="13569" width="15.33203125" style="12" customWidth="1"/>
    <col min="13570" max="13570" width="13.5" style="12" customWidth="1"/>
    <col min="13571" max="13572" width="12.83203125" style="12" customWidth="1"/>
    <col min="13573" max="13573" width="15" style="12" customWidth="1"/>
    <col min="13574" max="13574" width="16.83203125" style="12" customWidth="1"/>
    <col min="13575" max="13575" width="16.1640625" style="12" customWidth="1"/>
    <col min="13576" max="13576" width="15.5" style="12" customWidth="1"/>
    <col min="13577" max="13577" width="15.83203125" style="12" customWidth="1"/>
    <col min="13578" max="13578" width="19.5" style="12" customWidth="1"/>
    <col min="13579" max="13579" width="15.83203125" style="12" customWidth="1"/>
    <col min="13580" max="13580" width="14.33203125" style="12" customWidth="1"/>
    <col min="13581" max="13581" width="15.83203125" style="12" customWidth="1"/>
    <col min="13582" max="13582" width="17.6640625" style="12" customWidth="1"/>
    <col min="13583" max="13583" width="19.6640625" style="12" customWidth="1"/>
    <col min="13584" max="13584" width="14.5" style="12" customWidth="1"/>
    <col min="13585" max="13820" width="9.33203125" style="12"/>
    <col min="13821" max="13821" width="12.1640625" style="12" customWidth="1"/>
    <col min="13822" max="13822" width="30" style="12" customWidth="1"/>
    <col min="13823" max="13823" width="24.5" style="12" customWidth="1"/>
    <col min="13824" max="13824" width="17.1640625" style="12" customWidth="1"/>
    <col min="13825" max="13825" width="15.33203125" style="12" customWidth="1"/>
    <col min="13826" max="13826" width="13.5" style="12" customWidth="1"/>
    <col min="13827" max="13828" width="12.83203125" style="12" customWidth="1"/>
    <col min="13829" max="13829" width="15" style="12" customWidth="1"/>
    <col min="13830" max="13830" width="16.83203125" style="12" customWidth="1"/>
    <col min="13831" max="13831" width="16.1640625" style="12" customWidth="1"/>
    <col min="13832" max="13832" width="15.5" style="12" customWidth="1"/>
    <col min="13833" max="13833" width="15.83203125" style="12" customWidth="1"/>
    <col min="13834" max="13834" width="19.5" style="12" customWidth="1"/>
    <col min="13835" max="13835" width="15.83203125" style="12" customWidth="1"/>
    <col min="13836" max="13836" width="14.33203125" style="12" customWidth="1"/>
    <col min="13837" max="13837" width="15.83203125" style="12" customWidth="1"/>
    <col min="13838" max="13838" width="17.6640625" style="12" customWidth="1"/>
    <col min="13839" max="13839" width="19.6640625" style="12" customWidth="1"/>
    <col min="13840" max="13840" width="14.5" style="12" customWidth="1"/>
    <col min="13841" max="14076" width="9.33203125" style="12"/>
    <col min="14077" max="14077" width="12.1640625" style="12" customWidth="1"/>
    <col min="14078" max="14078" width="30" style="12" customWidth="1"/>
    <col min="14079" max="14079" width="24.5" style="12" customWidth="1"/>
    <col min="14080" max="14080" width="17.1640625" style="12" customWidth="1"/>
    <col min="14081" max="14081" width="15.33203125" style="12" customWidth="1"/>
    <col min="14082" max="14082" width="13.5" style="12" customWidth="1"/>
    <col min="14083" max="14084" width="12.83203125" style="12" customWidth="1"/>
    <col min="14085" max="14085" width="15" style="12" customWidth="1"/>
    <col min="14086" max="14086" width="16.83203125" style="12" customWidth="1"/>
    <col min="14087" max="14087" width="16.1640625" style="12" customWidth="1"/>
    <col min="14088" max="14088" width="15.5" style="12" customWidth="1"/>
    <col min="14089" max="14089" width="15.83203125" style="12" customWidth="1"/>
    <col min="14090" max="14090" width="19.5" style="12" customWidth="1"/>
    <col min="14091" max="14091" width="15.83203125" style="12" customWidth="1"/>
    <col min="14092" max="14092" width="14.33203125" style="12" customWidth="1"/>
    <col min="14093" max="14093" width="15.83203125" style="12" customWidth="1"/>
    <col min="14094" max="14094" width="17.6640625" style="12" customWidth="1"/>
    <col min="14095" max="14095" width="19.6640625" style="12" customWidth="1"/>
    <col min="14096" max="14096" width="14.5" style="12" customWidth="1"/>
    <col min="14097" max="14332" width="9.33203125" style="12"/>
    <col min="14333" max="14333" width="12.1640625" style="12" customWidth="1"/>
    <col min="14334" max="14334" width="30" style="12" customWidth="1"/>
    <col min="14335" max="14335" width="24.5" style="12" customWidth="1"/>
    <col min="14336" max="14336" width="17.1640625" style="12" customWidth="1"/>
    <col min="14337" max="14337" width="15.33203125" style="12" customWidth="1"/>
    <col min="14338" max="14338" width="13.5" style="12" customWidth="1"/>
    <col min="14339" max="14340" width="12.83203125" style="12" customWidth="1"/>
    <col min="14341" max="14341" width="15" style="12" customWidth="1"/>
    <col min="14342" max="14342" width="16.83203125" style="12" customWidth="1"/>
    <col min="14343" max="14343" width="16.1640625" style="12" customWidth="1"/>
    <col min="14344" max="14344" width="15.5" style="12" customWidth="1"/>
    <col min="14345" max="14345" width="15.83203125" style="12" customWidth="1"/>
    <col min="14346" max="14346" width="19.5" style="12" customWidth="1"/>
    <col min="14347" max="14347" width="15.83203125" style="12" customWidth="1"/>
    <col min="14348" max="14348" width="14.33203125" style="12" customWidth="1"/>
    <col min="14349" max="14349" width="15.83203125" style="12" customWidth="1"/>
    <col min="14350" max="14350" width="17.6640625" style="12" customWidth="1"/>
    <col min="14351" max="14351" width="19.6640625" style="12" customWidth="1"/>
    <col min="14352" max="14352" width="14.5" style="12" customWidth="1"/>
    <col min="14353" max="14588" width="9.33203125" style="12"/>
    <col min="14589" max="14589" width="12.1640625" style="12" customWidth="1"/>
    <col min="14590" max="14590" width="30" style="12" customWidth="1"/>
    <col min="14591" max="14591" width="24.5" style="12" customWidth="1"/>
    <col min="14592" max="14592" width="17.1640625" style="12" customWidth="1"/>
    <col min="14593" max="14593" width="15.33203125" style="12" customWidth="1"/>
    <col min="14594" max="14594" width="13.5" style="12" customWidth="1"/>
    <col min="14595" max="14596" width="12.83203125" style="12" customWidth="1"/>
    <col min="14597" max="14597" width="15" style="12" customWidth="1"/>
    <col min="14598" max="14598" width="16.83203125" style="12" customWidth="1"/>
    <col min="14599" max="14599" width="16.1640625" style="12" customWidth="1"/>
    <col min="14600" max="14600" width="15.5" style="12" customWidth="1"/>
    <col min="14601" max="14601" width="15.83203125" style="12" customWidth="1"/>
    <col min="14602" max="14602" width="19.5" style="12" customWidth="1"/>
    <col min="14603" max="14603" width="15.83203125" style="12" customWidth="1"/>
    <col min="14604" max="14604" width="14.33203125" style="12" customWidth="1"/>
    <col min="14605" max="14605" width="15.83203125" style="12" customWidth="1"/>
    <col min="14606" max="14606" width="17.6640625" style="12" customWidth="1"/>
    <col min="14607" max="14607" width="19.6640625" style="12" customWidth="1"/>
    <col min="14608" max="14608" width="14.5" style="12" customWidth="1"/>
    <col min="14609" max="14844" width="9.33203125" style="12"/>
    <col min="14845" max="14845" width="12.1640625" style="12" customWidth="1"/>
    <col min="14846" max="14846" width="30" style="12" customWidth="1"/>
    <col min="14847" max="14847" width="24.5" style="12" customWidth="1"/>
    <col min="14848" max="14848" width="17.1640625" style="12" customWidth="1"/>
    <col min="14849" max="14849" width="15.33203125" style="12" customWidth="1"/>
    <col min="14850" max="14850" width="13.5" style="12" customWidth="1"/>
    <col min="14851" max="14852" width="12.83203125" style="12" customWidth="1"/>
    <col min="14853" max="14853" width="15" style="12" customWidth="1"/>
    <col min="14854" max="14854" width="16.83203125" style="12" customWidth="1"/>
    <col min="14855" max="14855" width="16.1640625" style="12" customWidth="1"/>
    <col min="14856" max="14856" width="15.5" style="12" customWidth="1"/>
    <col min="14857" max="14857" width="15.83203125" style="12" customWidth="1"/>
    <col min="14858" max="14858" width="19.5" style="12" customWidth="1"/>
    <col min="14859" max="14859" width="15.83203125" style="12" customWidth="1"/>
    <col min="14860" max="14860" width="14.33203125" style="12" customWidth="1"/>
    <col min="14861" max="14861" width="15.83203125" style="12" customWidth="1"/>
    <col min="14862" max="14862" width="17.6640625" style="12" customWidth="1"/>
    <col min="14863" max="14863" width="19.6640625" style="12" customWidth="1"/>
    <col min="14864" max="14864" width="14.5" style="12" customWidth="1"/>
    <col min="14865" max="15100" width="9.33203125" style="12"/>
    <col min="15101" max="15101" width="12.1640625" style="12" customWidth="1"/>
    <col min="15102" max="15102" width="30" style="12" customWidth="1"/>
    <col min="15103" max="15103" width="24.5" style="12" customWidth="1"/>
    <col min="15104" max="15104" width="17.1640625" style="12" customWidth="1"/>
    <col min="15105" max="15105" width="15.33203125" style="12" customWidth="1"/>
    <col min="15106" max="15106" width="13.5" style="12" customWidth="1"/>
    <col min="15107" max="15108" width="12.83203125" style="12" customWidth="1"/>
    <col min="15109" max="15109" width="15" style="12" customWidth="1"/>
    <col min="15110" max="15110" width="16.83203125" style="12" customWidth="1"/>
    <col min="15111" max="15111" width="16.1640625" style="12" customWidth="1"/>
    <col min="15112" max="15112" width="15.5" style="12" customWidth="1"/>
    <col min="15113" max="15113" width="15.83203125" style="12" customWidth="1"/>
    <col min="15114" max="15114" width="19.5" style="12" customWidth="1"/>
    <col min="15115" max="15115" width="15.83203125" style="12" customWidth="1"/>
    <col min="15116" max="15116" width="14.33203125" style="12" customWidth="1"/>
    <col min="15117" max="15117" width="15.83203125" style="12" customWidth="1"/>
    <col min="15118" max="15118" width="17.6640625" style="12" customWidth="1"/>
    <col min="15119" max="15119" width="19.6640625" style="12" customWidth="1"/>
    <col min="15120" max="15120" width="14.5" style="12" customWidth="1"/>
    <col min="15121" max="15356" width="9.33203125" style="12"/>
    <col min="15357" max="15357" width="12.1640625" style="12" customWidth="1"/>
    <col min="15358" max="15358" width="30" style="12" customWidth="1"/>
    <col min="15359" max="15359" width="24.5" style="12" customWidth="1"/>
    <col min="15360" max="15360" width="17.1640625" style="12" customWidth="1"/>
    <col min="15361" max="15361" width="15.33203125" style="12" customWidth="1"/>
    <col min="15362" max="15362" width="13.5" style="12" customWidth="1"/>
    <col min="15363" max="15364" width="12.83203125" style="12" customWidth="1"/>
    <col min="15365" max="15365" width="15" style="12" customWidth="1"/>
    <col min="15366" max="15366" width="16.83203125" style="12" customWidth="1"/>
    <col min="15367" max="15367" width="16.1640625" style="12" customWidth="1"/>
    <col min="15368" max="15368" width="15.5" style="12" customWidth="1"/>
    <col min="15369" max="15369" width="15.83203125" style="12" customWidth="1"/>
    <col min="15370" max="15370" width="19.5" style="12" customWidth="1"/>
    <col min="15371" max="15371" width="15.83203125" style="12" customWidth="1"/>
    <col min="15372" max="15372" width="14.33203125" style="12" customWidth="1"/>
    <col min="15373" max="15373" width="15.83203125" style="12" customWidth="1"/>
    <col min="15374" max="15374" width="17.6640625" style="12" customWidth="1"/>
    <col min="15375" max="15375" width="19.6640625" style="12" customWidth="1"/>
    <col min="15376" max="15376" width="14.5" style="12" customWidth="1"/>
    <col min="15377" max="15612" width="9.33203125" style="12"/>
    <col min="15613" max="15613" width="12.1640625" style="12" customWidth="1"/>
    <col min="15614" max="15614" width="30" style="12" customWidth="1"/>
    <col min="15615" max="15615" width="24.5" style="12" customWidth="1"/>
    <col min="15616" max="15616" width="17.1640625" style="12" customWidth="1"/>
    <col min="15617" max="15617" width="15.33203125" style="12" customWidth="1"/>
    <col min="15618" max="15618" width="13.5" style="12" customWidth="1"/>
    <col min="15619" max="15620" width="12.83203125" style="12" customWidth="1"/>
    <col min="15621" max="15621" width="15" style="12" customWidth="1"/>
    <col min="15622" max="15622" width="16.83203125" style="12" customWidth="1"/>
    <col min="15623" max="15623" width="16.1640625" style="12" customWidth="1"/>
    <col min="15624" max="15624" width="15.5" style="12" customWidth="1"/>
    <col min="15625" max="15625" width="15.83203125" style="12" customWidth="1"/>
    <col min="15626" max="15626" width="19.5" style="12" customWidth="1"/>
    <col min="15627" max="15627" width="15.83203125" style="12" customWidth="1"/>
    <col min="15628" max="15628" width="14.33203125" style="12" customWidth="1"/>
    <col min="15629" max="15629" width="15.83203125" style="12" customWidth="1"/>
    <col min="15630" max="15630" width="17.6640625" style="12" customWidth="1"/>
    <col min="15631" max="15631" width="19.6640625" style="12" customWidth="1"/>
    <col min="15632" max="15632" width="14.5" style="12" customWidth="1"/>
    <col min="15633" max="15868" width="9.33203125" style="12"/>
    <col min="15869" max="15869" width="12.1640625" style="12" customWidth="1"/>
    <col min="15870" max="15870" width="30" style="12" customWidth="1"/>
    <col min="15871" max="15871" width="24.5" style="12" customWidth="1"/>
    <col min="15872" max="15872" width="17.1640625" style="12" customWidth="1"/>
    <col min="15873" max="15873" width="15.33203125" style="12" customWidth="1"/>
    <col min="15874" max="15874" width="13.5" style="12" customWidth="1"/>
    <col min="15875" max="15876" width="12.83203125" style="12" customWidth="1"/>
    <col min="15877" max="15877" width="15" style="12" customWidth="1"/>
    <col min="15878" max="15878" width="16.83203125" style="12" customWidth="1"/>
    <col min="15879" max="15879" width="16.1640625" style="12" customWidth="1"/>
    <col min="15880" max="15880" width="15.5" style="12" customWidth="1"/>
    <col min="15881" max="15881" width="15.83203125" style="12" customWidth="1"/>
    <col min="15882" max="15882" width="19.5" style="12" customWidth="1"/>
    <col min="15883" max="15883" width="15.83203125" style="12" customWidth="1"/>
    <col min="15884" max="15884" width="14.33203125" style="12" customWidth="1"/>
    <col min="15885" max="15885" width="15.83203125" style="12" customWidth="1"/>
    <col min="15886" max="15886" width="17.6640625" style="12" customWidth="1"/>
    <col min="15887" max="15887" width="19.6640625" style="12" customWidth="1"/>
    <col min="15888" max="15888" width="14.5" style="12" customWidth="1"/>
    <col min="15889" max="16124" width="9.33203125" style="12"/>
    <col min="16125" max="16125" width="12.1640625" style="12" customWidth="1"/>
    <col min="16126" max="16126" width="30" style="12" customWidth="1"/>
    <col min="16127" max="16127" width="24.5" style="12" customWidth="1"/>
    <col min="16128" max="16128" width="17.1640625" style="12" customWidth="1"/>
    <col min="16129" max="16129" width="15.33203125" style="12" customWidth="1"/>
    <col min="16130" max="16130" width="13.5" style="12" customWidth="1"/>
    <col min="16131" max="16132" width="12.83203125" style="12" customWidth="1"/>
    <col min="16133" max="16133" width="15" style="12" customWidth="1"/>
    <col min="16134" max="16134" width="16.83203125" style="12" customWidth="1"/>
    <col min="16135" max="16135" width="16.1640625" style="12" customWidth="1"/>
    <col min="16136" max="16136" width="15.5" style="12" customWidth="1"/>
    <col min="16137" max="16137" width="15.83203125" style="12" customWidth="1"/>
    <col min="16138" max="16138" width="19.5" style="12" customWidth="1"/>
    <col min="16139" max="16139" width="15.83203125" style="12" customWidth="1"/>
    <col min="16140" max="16140" width="14.33203125" style="12" customWidth="1"/>
    <col min="16141" max="16141" width="15.83203125" style="12" customWidth="1"/>
    <col min="16142" max="16142" width="17.6640625" style="12" customWidth="1"/>
    <col min="16143" max="16143" width="19.6640625" style="12" customWidth="1"/>
    <col min="16144" max="16144" width="14.5" style="12" customWidth="1"/>
    <col min="16145" max="16384" width="9.33203125" style="12"/>
  </cols>
  <sheetData>
    <row r="1" spans="1:21" s="19" customFormat="1" ht="15.75" x14ac:dyDescent="0.25">
      <c r="F1" s="20"/>
      <c r="H1" s="21"/>
      <c r="I1" s="21"/>
      <c r="J1" s="21"/>
      <c r="K1" s="21"/>
      <c r="L1" s="21"/>
      <c r="M1" s="21"/>
      <c r="N1" s="21"/>
      <c r="O1" s="21"/>
      <c r="P1" s="21"/>
      <c r="Q1" s="21"/>
      <c r="R1" s="21"/>
      <c r="S1" s="21"/>
    </row>
    <row r="2" spans="1:21" s="19" customFormat="1" ht="15.75" x14ac:dyDescent="0.25">
      <c r="A2" s="41"/>
      <c r="F2" s="20"/>
      <c r="H2" s="21"/>
      <c r="I2" s="21"/>
      <c r="J2" s="21"/>
      <c r="K2" s="21"/>
      <c r="L2" s="21"/>
      <c r="M2" s="21"/>
      <c r="N2" s="21"/>
      <c r="O2" s="21"/>
      <c r="P2" s="21"/>
      <c r="Q2" s="21"/>
      <c r="R2" s="21"/>
      <c r="S2" s="21"/>
    </row>
    <row r="3" spans="1:21" s="19" customFormat="1" ht="15.75" x14ac:dyDescent="0.25">
      <c r="A3" s="41"/>
      <c r="F3" s="20"/>
      <c r="H3" s="21"/>
      <c r="I3" s="21"/>
      <c r="J3" s="21"/>
      <c r="K3" s="21"/>
      <c r="L3" s="21"/>
      <c r="M3" s="21"/>
      <c r="N3" s="21"/>
      <c r="O3" s="21"/>
      <c r="P3" s="21"/>
      <c r="Q3" s="21"/>
      <c r="R3" s="21"/>
      <c r="S3" s="21"/>
    </row>
    <row r="4" spans="1:21" x14ac:dyDescent="0.2">
      <c r="A4" s="41"/>
    </row>
    <row r="5" spans="1:21" x14ac:dyDescent="0.2">
      <c r="A5" s="41"/>
    </row>
    <row r="6" spans="1:21" ht="15.75" x14ac:dyDescent="0.25">
      <c r="A6" s="78" t="s">
        <v>28</v>
      </c>
      <c r="B6" s="78"/>
      <c r="C6" s="78"/>
      <c r="D6" s="78"/>
      <c r="E6" s="78"/>
      <c r="F6" s="78"/>
      <c r="G6" s="78"/>
      <c r="H6" s="78"/>
      <c r="I6" s="78"/>
      <c r="J6" s="78"/>
      <c r="K6" s="78"/>
      <c r="L6" s="78"/>
      <c r="M6" s="78"/>
      <c r="N6" s="78"/>
      <c r="O6" s="78"/>
      <c r="P6" s="78"/>
      <c r="Q6" s="78"/>
      <c r="R6" s="78"/>
      <c r="S6" s="78"/>
      <c r="T6" s="78"/>
      <c r="U6" s="78"/>
    </row>
    <row r="7" spans="1:21" ht="15.75" x14ac:dyDescent="0.25">
      <c r="A7" s="78" t="s">
        <v>52</v>
      </c>
      <c r="B7" s="78"/>
      <c r="C7" s="78"/>
      <c r="D7" s="78"/>
      <c r="E7" s="78"/>
      <c r="F7" s="78"/>
      <c r="G7" s="78"/>
      <c r="H7" s="78"/>
      <c r="I7" s="78"/>
      <c r="J7" s="78"/>
      <c r="K7" s="78"/>
      <c r="L7" s="78"/>
      <c r="M7" s="78"/>
      <c r="N7" s="78"/>
      <c r="O7" s="78"/>
      <c r="P7" s="78"/>
      <c r="Q7" s="78"/>
      <c r="R7" s="78"/>
      <c r="S7" s="78"/>
      <c r="T7" s="78"/>
      <c r="U7" s="78"/>
    </row>
    <row r="8" spans="1:21" ht="15.75" x14ac:dyDescent="0.25">
      <c r="A8" s="30"/>
      <c r="B8" s="30"/>
      <c r="C8" s="30"/>
      <c r="D8" s="30"/>
      <c r="E8" s="30"/>
      <c r="F8" s="30"/>
      <c r="G8" s="30"/>
      <c r="H8" s="30"/>
      <c r="I8" s="30"/>
      <c r="J8" s="30"/>
      <c r="K8" s="30"/>
      <c r="L8" s="30"/>
      <c r="M8" s="30"/>
      <c r="N8" s="30"/>
      <c r="O8" s="30"/>
      <c r="P8" s="30"/>
      <c r="Q8" s="30"/>
      <c r="R8" s="30"/>
      <c r="S8" s="30"/>
      <c r="T8" s="30"/>
      <c r="U8" s="30"/>
    </row>
    <row r="9" spans="1:21" ht="15.75" x14ac:dyDescent="0.25">
      <c r="A9" s="22"/>
      <c r="B9" s="22"/>
      <c r="C9" s="22"/>
      <c r="D9" s="22"/>
      <c r="E9" s="22"/>
      <c r="F9" s="22"/>
      <c r="H9" s="23" t="s">
        <v>36</v>
      </c>
      <c r="I9" s="24"/>
      <c r="J9" s="22"/>
      <c r="K9" s="22" t="s">
        <v>37</v>
      </c>
      <c r="L9" s="44"/>
      <c r="M9" s="22" t="s">
        <v>38</v>
      </c>
      <c r="N9" s="22"/>
      <c r="O9" s="22"/>
      <c r="P9" s="22"/>
      <c r="Q9" s="22"/>
      <c r="R9" s="22"/>
    </row>
    <row r="10" spans="1:21" ht="15.75" x14ac:dyDescent="0.25">
      <c r="A10" s="30"/>
      <c r="B10" s="30"/>
      <c r="C10" s="30"/>
      <c r="D10" s="30"/>
      <c r="E10" s="30"/>
      <c r="F10" s="30"/>
      <c r="H10" s="30"/>
      <c r="I10" s="30"/>
      <c r="J10" s="30"/>
      <c r="K10" s="30"/>
      <c r="L10" s="30"/>
      <c r="M10" s="30"/>
      <c r="N10" s="30"/>
      <c r="O10" s="30"/>
      <c r="P10" s="30"/>
      <c r="Q10" s="30"/>
      <c r="R10" s="30"/>
    </row>
    <row r="11" spans="1:21" ht="15" customHeight="1" x14ac:dyDescent="0.25">
      <c r="A11" s="16"/>
      <c r="B11" s="16"/>
      <c r="C11" s="16"/>
      <c r="D11" s="16"/>
      <c r="E11" s="16"/>
      <c r="F11" s="16"/>
      <c r="H11" s="16"/>
      <c r="I11" s="42" t="s">
        <v>44</v>
      </c>
      <c r="J11" s="42"/>
      <c r="K11" s="43"/>
      <c r="L11" s="16"/>
      <c r="M11" s="16"/>
      <c r="N11" s="16"/>
      <c r="O11" s="16"/>
      <c r="P11" s="16"/>
      <c r="Q11" s="16"/>
      <c r="R11" s="16"/>
    </row>
    <row r="12" spans="1:21" ht="15.75" x14ac:dyDescent="0.25">
      <c r="A12" s="16"/>
      <c r="B12" s="16"/>
      <c r="C12" s="16"/>
      <c r="D12" s="16"/>
      <c r="E12" s="16"/>
      <c r="F12" s="16"/>
      <c r="G12" s="16"/>
      <c r="H12" s="16"/>
      <c r="I12" s="16"/>
      <c r="J12" s="16"/>
      <c r="K12" s="16"/>
      <c r="L12" s="16"/>
      <c r="M12" s="16"/>
      <c r="N12" s="16"/>
      <c r="O12" s="16"/>
      <c r="P12" s="16"/>
      <c r="Q12" s="16"/>
      <c r="R12" s="16"/>
    </row>
    <row r="13" spans="1:21" x14ac:dyDescent="0.2">
      <c r="A13" s="66" t="s">
        <v>39</v>
      </c>
      <c r="B13" s="66"/>
      <c r="C13" s="66"/>
      <c r="D13" s="66"/>
      <c r="E13" s="66"/>
      <c r="F13" s="66"/>
      <c r="G13" s="66"/>
      <c r="H13" s="66"/>
      <c r="I13" s="66"/>
      <c r="J13" s="66"/>
      <c r="K13" s="66"/>
      <c r="L13" s="31"/>
    </row>
    <row r="14" spans="1:21" x14ac:dyDescent="0.2">
      <c r="A14" s="79" t="s">
        <v>24</v>
      </c>
      <c r="B14" s="79"/>
      <c r="C14" s="79"/>
      <c r="D14" s="80"/>
      <c r="E14" s="80"/>
      <c r="F14" s="80"/>
      <c r="G14" s="80"/>
      <c r="H14" s="80"/>
      <c r="I14" s="80"/>
      <c r="J14" s="80"/>
      <c r="K14" s="80"/>
      <c r="L14" s="80"/>
      <c r="M14" s="80"/>
      <c r="N14" s="80"/>
      <c r="O14" s="80"/>
      <c r="P14" s="80"/>
      <c r="Q14" s="80"/>
      <c r="R14" s="80"/>
      <c r="S14" s="80"/>
      <c r="T14" s="80"/>
      <c r="U14" s="80"/>
    </row>
    <row r="15" spans="1:21" x14ac:dyDescent="0.2">
      <c r="A15" s="79" t="s">
        <v>32</v>
      </c>
      <c r="B15" s="79"/>
      <c r="C15" s="79"/>
      <c r="D15" s="80"/>
      <c r="E15" s="80"/>
      <c r="F15" s="80"/>
      <c r="G15" s="80"/>
      <c r="H15" s="80"/>
      <c r="I15" s="80"/>
      <c r="J15" s="80"/>
      <c r="K15" s="80"/>
      <c r="L15" s="80"/>
      <c r="M15" s="80"/>
      <c r="N15" s="80"/>
      <c r="O15" s="80"/>
      <c r="P15" s="80"/>
      <c r="Q15" s="80"/>
      <c r="R15" s="80"/>
      <c r="S15" s="80"/>
      <c r="T15" s="80"/>
      <c r="U15" s="80"/>
    </row>
    <row r="16" spans="1:21" x14ac:dyDescent="0.2">
      <c r="A16" s="32"/>
      <c r="B16" s="32"/>
      <c r="C16" s="32"/>
      <c r="D16" s="33"/>
      <c r="E16" s="33"/>
      <c r="F16" s="33"/>
      <c r="G16" s="33"/>
      <c r="H16" s="33"/>
      <c r="I16" s="33"/>
      <c r="J16" s="33"/>
      <c r="K16" s="33"/>
      <c r="L16" s="33"/>
    </row>
    <row r="17" spans="1:21" x14ac:dyDescent="0.2">
      <c r="A17" s="66" t="s">
        <v>40</v>
      </c>
      <c r="B17" s="66"/>
      <c r="C17" s="66"/>
      <c r="D17" s="66"/>
      <c r="E17" s="66"/>
      <c r="F17" s="66"/>
      <c r="G17" s="66"/>
      <c r="H17" s="66"/>
      <c r="I17" s="66"/>
      <c r="J17" s="66"/>
      <c r="K17" s="66"/>
      <c r="L17" s="31"/>
    </row>
    <row r="18" spans="1:21" x14ac:dyDescent="0.2">
      <c r="A18" s="79" t="s">
        <v>55</v>
      </c>
      <c r="B18" s="79"/>
      <c r="C18" s="79"/>
      <c r="D18" s="82" t="s">
        <v>84</v>
      </c>
      <c r="E18" s="83"/>
      <c r="F18" s="34">
        <f>+IF(D18="Biudžetinė Terminuota",0.0217,IF(D18="Biudžetinė Neterminuota",0.0145,0))</f>
        <v>1.4500000000000001E-2</v>
      </c>
      <c r="G18" s="31"/>
      <c r="H18" s="31"/>
      <c r="I18" s="31"/>
      <c r="J18" s="31"/>
      <c r="K18" s="31"/>
      <c r="L18" s="31"/>
    </row>
    <row r="19" spans="1:21" x14ac:dyDescent="0.2">
      <c r="D19" s="35"/>
    </row>
    <row r="20" spans="1:21" ht="16.5" customHeight="1" x14ac:dyDescent="0.2">
      <c r="A20" s="72" t="s">
        <v>5</v>
      </c>
      <c r="B20" s="72" t="s">
        <v>6</v>
      </c>
      <c r="C20" s="72" t="s">
        <v>7</v>
      </c>
      <c r="D20" s="72" t="s">
        <v>8</v>
      </c>
      <c r="E20" s="72" t="s">
        <v>45</v>
      </c>
      <c r="F20" s="69" t="s">
        <v>9</v>
      </c>
      <c r="G20" s="70"/>
      <c r="H20" s="70"/>
      <c r="I20" s="70"/>
      <c r="J20" s="70"/>
      <c r="K20" s="71"/>
      <c r="L20" s="73" t="s">
        <v>56</v>
      </c>
      <c r="M20" s="73" t="s">
        <v>41</v>
      </c>
      <c r="N20" s="72" t="s">
        <v>10</v>
      </c>
      <c r="O20" s="72" t="s">
        <v>11</v>
      </c>
      <c r="P20" s="72" t="s">
        <v>19</v>
      </c>
      <c r="Q20" s="72" t="s">
        <v>25</v>
      </c>
      <c r="R20" s="72" t="s">
        <v>26</v>
      </c>
      <c r="S20" s="72" t="s">
        <v>29</v>
      </c>
      <c r="T20" s="72" t="s">
        <v>27</v>
      </c>
      <c r="U20" s="73" t="s">
        <v>77</v>
      </c>
    </row>
    <row r="21" spans="1:21" ht="12.75" customHeight="1" x14ac:dyDescent="0.2">
      <c r="A21" s="72"/>
      <c r="B21" s="72"/>
      <c r="C21" s="72"/>
      <c r="D21" s="72"/>
      <c r="E21" s="72"/>
      <c r="F21" s="72" t="s">
        <v>12</v>
      </c>
      <c r="G21" s="72" t="s">
        <v>13</v>
      </c>
      <c r="H21" s="72" t="s">
        <v>14</v>
      </c>
      <c r="I21" s="72" t="s">
        <v>78</v>
      </c>
      <c r="J21" s="76" t="s">
        <v>85</v>
      </c>
      <c r="K21" s="72" t="s">
        <v>15</v>
      </c>
      <c r="L21" s="74"/>
      <c r="M21" s="74"/>
      <c r="N21" s="72"/>
      <c r="O21" s="72"/>
      <c r="P21" s="72"/>
      <c r="Q21" s="72"/>
      <c r="R21" s="72"/>
      <c r="S21" s="72"/>
      <c r="T21" s="72"/>
      <c r="U21" s="74"/>
    </row>
    <row r="22" spans="1:21" ht="82.5" customHeight="1" x14ac:dyDescent="0.2">
      <c r="A22" s="72"/>
      <c r="B22" s="72"/>
      <c r="C22" s="72"/>
      <c r="D22" s="72"/>
      <c r="E22" s="72"/>
      <c r="F22" s="72"/>
      <c r="G22" s="72"/>
      <c r="H22" s="72"/>
      <c r="I22" s="72"/>
      <c r="J22" s="77"/>
      <c r="K22" s="72"/>
      <c r="L22" s="75"/>
      <c r="M22" s="75"/>
      <c r="N22" s="72"/>
      <c r="O22" s="72"/>
      <c r="P22" s="72"/>
      <c r="Q22" s="72"/>
      <c r="R22" s="72"/>
      <c r="S22" s="72"/>
      <c r="T22" s="72"/>
      <c r="U22" s="75"/>
    </row>
    <row r="23" spans="1:21" x14ac:dyDescent="0.2">
      <c r="A23" s="15">
        <v>1</v>
      </c>
      <c r="B23" s="15">
        <v>2</v>
      </c>
      <c r="C23" s="15">
        <v>3</v>
      </c>
      <c r="D23" s="15">
        <v>4</v>
      </c>
      <c r="E23" s="15">
        <v>5</v>
      </c>
      <c r="F23" s="25" t="s">
        <v>16</v>
      </c>
      <c r="G23" s="15">
        <v>7</v>
      </c>
      <c r="H23" s="15">
        <v>8</v>
      </c>
      <c r="I23" s="15">
        <v>9</v>
      </c>
      <c r="J23" s="15">
        <v>10</v>
      </c>
      <c r="K23" s="15">
        <v>11</v>
      </c>
      <c r="L23" s="15">
        <v>12</v>
      </c>
      <c r="M23" s="46" t="s">
        <v>86</v>
      </c>
      <c r="N23" s="46">
        <v>14</v>
      </c>
      <c r="O23" s="46">
        <v>15</v>
      </c>
      <c r="P23" s="46">
        <v>16</v>
      </c>
      <c r="Q23" s="46">
        <v>17</v>
      </c>
      <c r="R23" s="46">
        <v>18</v>
      </c>
      <c r="S23" s="46">
        <v>19</v>
      </c>
      <c r="T23" s="46">
        <v>20</v>
      </c>
      <c r="U23" s="46">
        <v>21</v>
      </c>
    </row>
    <row r="24" spans="1:21" x14ac:dyDescent="0.2">
      <c r="A24" s="36"/>
      <c r="B24" s="3"/>
      <c r="C24" s="3"/>
      <c r="D24" s="4"/>
      <c r="E24" s="4"/>
      <c r="F24" s="4"/>
      <c r="G24" s="4"/>
      <c r="H24" s="4"/>
      <c r="I24" s="4"/>
      <c r="J24" s="4"/>
      <c r="K24" s="4"/>
      <c r="L24" s="4">
        <f>(1+$F$18)*(F24+G24+H24+J24+I24)+K24</f>
        <v>0</v>
      </c>
      <c r="M24" s="26">
        <f t="shared" ref="M24:M68" si="0">IF(D24=0,0,L24*E24/D24)</f>
        <v>0</v>
      </c>
      <c r="N24" s="27"/>
      <c r="O24" s="13"/>
      <c r="P24" s="28" t="str">
        <f>IF(OR(N24="",O24=""),"",VLOOKUP(CONCATENATE(N24," dienų darbo savaitė"),'Atostogų išmokų FN'!$A$17:$AH$18,O24-24)/100)</f>
        <v/>
      </c>
      <c r="Q24" s="26">
        <f>IF(N24="",0,(M24-((K24+H24)*E24/D24))*P24)</f>
        <v>0</v>
      </c>
      <c r="R24" s="4"/>
      <c r="S24" s="28" t="str">
        <f>IF(OR(N24="",R24=""),"",HLOOKUP(R24,'Papild.poilsio d. išmokų FN '!$C$6:$Q$8,3,0)/100)</f>
        <v/>
      </c>
      <c r="T24" s="26">
        <f>+IF(R24="",0,(M24-((H24+K24)*E24/D24))*S24)</f>
        <v>0</v>
      </c>
      <c r="U24" s="58"/>
    </row>
    <row r="25" spans="1:21" x14ac:dyDescent="0.2">
      <c r="A25" s="36"/>
      <c r="B25" s="3"/>
      <c r="C25" s="3"/>
      <c r="D25" s="4"/>
      <c r="E25" s="4"/>
      <c r="F25" s="4"/>
      <c r="G25" s="4"/>
      <c r="H25" s="4"/>
      <c r="I25" s="4"/>
      <c r="J25" s="4"/>
      <c r="K25" s="4"/>
      <c r="L25" s="4">
        <f t="shared" ref="L25:L68" si="1">(1+$F$18)*(F25+G25+H25+J25+I25)+K25</f>
        <v>0</v>
      </c>
      <c r="M25" s="26">
        <f t="shared" si="0"/>
        <v>0</v>
      </c>
      <c r="N25" s="27"/>
      <c r="O25" s="13"/>
      <c r="P25" s="28" t="str">
        <f>IF(OR(N25="",O25=""),"",VLOOKUP(CONCATENATE(N25," dienų darbo savaitė"),'Atostogų išmokų FN'!$A$17:$AH$18,O25-24)/100)</f>
        <v/>
      </c>
      <c r="Q25" s="26">
        <f t="shared" ref="Q25:Q68" si="2">IF(N25="",0,(M25-((K25+H25)*E25/D25))*P25)</f>
        <v>0</v>
      </c>
      <c r="R25" s="4"/>
      <c r="S25" s="28" t="str">
        <f>IF(OR(N25="",R25=""),"",HLOOKUP(R25,'Papild.poilsio d. išmokų FN '!$C$6:$Q$8,3,0)/100)</f>
        <v/>
      </c>
      <c r="T25" s="26">
        <f t="shared" ref="T25:T68" si="3">+IF(R25="",0,(M25-((H25+K25)*E25/D25))*S25)</f>
        <v>0</v>
      </c>
      <c r="U25" s="58"/>
    </row>
    <row r="26" spans="1:21" x14ac:dyDescent="0.2">
      <c r="A26" s="36"/>
      <c r="B26" s="3"/>
      <c r="C26" s="3"/>
      <c r="D26" s="4"/>
      <c r="E26" s="4"/>
      <c r="F26" s="4"/>
      <c r="G26" s="4"/>
      <c r="H26" s="4"/>
      <c r="I26" s="4"/>
      <c r="J26" s="4"/>
      <c r="K26" s="4"/>
      <c r="L26" s="4">
        <f t="shared" si="1"/>
        <v>0</v>
      </c>
      <c r="M26" s="26">
        <f t="shared" si="0"/>
        <v>0</v>
      </c>
      <c r="N26" s="27"/>
      <c r="O26" s="13"/>
      <c r="P26" s="28" t="str">
        <f>IF(OR(N26="",O26=""),"",VLOOKUP(CONCATENATE(N26," dienų darbo savaitė"),'Atostogų išmokų FN'!$A$17:$AH$18,O26-24)/100)</f>
        <v/>
      </c>
      <c r="Q26" s="26">
        <f t="shared" si="2"/>
        <v>0</v>
      </c>
      <c r="R26" s="4"/>
      <c r="S26" s="28" t="str">
        <f>IF(OR(N26="",R26=""),"",HLOOKUP(R26,'Papild.poilsio d. išmokų FN '!$C$6:$Q$8,3,0)/100)</f>
        <v/>
      </c>
      <c r="T26" s="26">
        <f t="shared" si="3"/>
        <v>0</v>
      </c>
      <c r="U26" s="58"/>
    </row>
    <row r="27" spans="1:21" x14ac:dyDescent="0.2">
      <c r="A27" s="36"/>
      <c r="B27" s="3"/>
      <c r="C27" s="3"/>
      <c r="D27" s="4"/>
      <c r="E27" s="4"/>
      <c r="F27" s="4"/>
      <c r="G27" s="4"/>
      <c r="H27" s="4"/>
      <c r="I27" s="4"/>
      <c r="J27" s="4"/>
      <c r="K27" s="4"/>
      <c r="L27" s="4">
        <f t="shared" si="1"/>
        <v>0</v>
      </c>
      <c r="M27" s="26">
        <f t="shared" si="0"/>
        <v>0</v>
      </c>
      <c r="N27" s="27"/>
      <c r="O27" s="13"/>
      <c r="P27" s="28" t="str">
        <f>IF(OR(N27="",O27=""),"",VLOOKUP(CONCATENATE(N27," dienų darbo savaitė"),'Atostogų išmokų FN'!$A$17:$AH$18,O27-24)/100)</f>
        <v/>
      </c>
      <c r="Q27" s="26">
        <f t="shared" si="2"/>
        <v>0</v>
      </c>
      <c r="R27" s="4"/>
      <c r="S27" s="28" t="str">
        <f>IF(OR(N27="",R27=""),"",HLOOKUP(R27,'Papild.poilsio d. išmokų FN '!$C$6:$Q$8,3,0)/100)</f>
        <v/>
      </c>
      <c r="T27" s="26">
        <f t="shared" si="3"/>
        <v>0</v>
      </c>
      <c r="U27" s="58"/>
    </row>
    <row r="28" spans="1:21" x14ac:dyDescent="0.2">
      <c r="A28" s="36"/>
      <c r="B28" s="3"/>
      <c r="C28" s="3"/>
      <c r="D28" s="4"/>
      <c r="E28" s="4"/>
      <c r="F28" s="4"/>
      <c r="G28" s="4"/>
      <c r="H28" s="4"/>
      <c r="I28" s="4"/>
      <c r="J28" s="4"/>
      <c r="K28" s="4"/>
      <c r="L28" s="4">
        <f t="shared" si="1"/>
        <v>0</v>
      </c>
      <c r="M28" s="26">
        <f t="shared" si="0"/>
        <v>0</v>
      </c>
      <c r="N28" s="27"/>
      <c r="O28" s="13"/>
      <c r="P28" s="28" t="str">
        <f>IF(OR(N28="",O28=""),"",VLOOKUP(CONCATENATE(N28," dienų darbo savaitė"),'Atostogų išmokų FN'!$A$17:$AH$18,O28-24)/100)</f>
        <v/>
      </c>
      <c r="Q28" s="26">
        <f t="shared" si="2"/>
        <v>0</v>
      </c>
      <c r="R28" s="4"/>
      <c r="S28" s="28" t="str">
        <f>IF(OR(N28="",R28=""),"",HLOOKUP(R28,'Papild.poilsio d. išmokų FN '!$C$6:$Q$8,3,0)/100)</f>
        <v/>
      </c>
      <c r="T28" s="26">
        <f t="shared" si="3"/>
        <v>0</v>
      </c>
      <c r="U28" s="58"/>
    </row>
    <row r="29" spans="1:21" x14ac:dyDescent="0.2">
      <c r="A29" s="36"/>
      <c r="B29" s="3"/>
      <c r="C29" s="3"/>
      <c r="D29" s="4"/>
      <c r="E29" s="4"/>
      <c r="F29" s="4"/>
      <c r="G29" s="4"/>
      <c r="H29" s="4"/>
      <c r="I29" s="4"/>
      <c r="J29" s="4"/>
      <c r="K29" s="4"/>
      <c r="L29" s="4">
        <f t="shared" si="1"/>
        <v>0</v>
      </c>
      <c r="M29" s="26">
        <f t="shared" si="0"/>
        <v>0</v>
      </c>
      <c r="N29" s="27"/>
      <c r="O29" s="13"/>
      <c r="P29" s="28" t="str">
        <f>IF(OR(N29="",O29=""),"",VLOOKUP(CONCATENATE(N29," dienų darbo savaitė"),'Atostogų išmokų FN'!$A$17:$AH$18,O29-24)/100)</f>
        <v/>
      </c>
      <c r="Q29" s="26">
        <f t="shared" si="2"/>
        <v>0</v>
      </c>
      <c r="R29" s="4"/>
      <c r="S29" s="28" t="str">
        <f>IF(OR(N29="",R29=""),"",HLOOKUP(R29,'Papild.poilsio d. išmokų FN '!$C$6:$Q$8,3,0)/100)</f>
        <v/>
      </c>
      <c r="T29" s="26">
        <f t="shared" si="3"/>
        <v>0</v>
      </c>
      <c r="U29" s="58"/>
    </row>
    <row r="30" spans="1:21" x14ac:dyDescent="0.2">
      <c r="A30" s="36"/>
      <c r="B30" s="3"/>
      <c r="C30" s="3"/>
      <c r="D30" s="4"/>
      <c r="E30" s="4"/>
      <c r="F30" s="4"/>
      <c r="G30" s="4"/>
      <c r="H30" s="4"/>
      <c r="I30" s="4"/>
      <c r="J30" s="4"/>
      <c r="K30" s="4"/>
      <c r="L30" s="4">
        <f t="shared" si="1"/>
        <v>0</v>
      </c>
      <c r="M30" s="26">
        <f t="shared" si="0"/>
        <v>0</v>
      </c>
      <c r="N30" s="27"/>
      <c r="O30" s="13"/>
      <c r="P30" s="28" t="str">
        <f>IF(OR(N30="",O30=""),"",VLOOKUP(CONCATENATE(N30," dienų darbo savaitė"),'Atostogų išmokų FN'!$A$17:$AH$18,O30-24)/100)</f>
        <v/>
      </c>
      <c r="Q30" s="26">
        <f t="shared" si="2"/>
        <v>0</v>
      </c>
      <c r="R30" s="4"/>
      <c r="S30" s="28" t="str">
        <f>IF(OR(N30="",R30=""),"",HLOOKUP(R30,'Papild.poilsio d. išmokų FN '!$C$6:$Q$8,3,0)/100)</f>
        <v/>
      </c>
      <c r="T30" s="26">
        <f t="shared" si="3"/>
        <v>0</v>
      </c>
      <c r="U30" s="58"/>
    </row>
    <row r="31" spans="1:21" x14ac:dyDescent="0.2">
      <c r="A31" s="36"/>
      <c r="B31" s="3"/>
      <c r="C31" s="3"/>
      <c r="D31" s="4"/>
      <c r="E31" s="4"/>
      <c r="F31" s="4"/>
      <c r="G31" s="4"/>
      <c r="H31" s="4"/>
      <c r="I31" s="4"/>
      <c r="J31" s="4"/>
      <c r="K31" s="4"/>
      <c r="L31" s="4">
        <f t="shared" si="1"/>
        <v>0</v>
      </c>
      <c r="M31" s="26">
        <f t="shared" si="0"/>
        <v>0</v>
      </c>
      <c r="N31" s="27"/>
      <c r="O31" s="13"/>
      <c r="P31" s="28" t="str">
        <f>IF(OR(N31="",O31=""),"",VLOOKUP(CONCATENATE(N31," dienų darbo savaitė"),'Atostogų išmokų FN'!$A$17:$AH$18,O31-24)/100)</f>
        <v/>
      </c>
      <c r="Q31" s="26">
        <f t="shared" si="2"/>
        <v>0</v>
      </c>
      <c r="R31" s="4"/>
      <c r="S31" s="28" t="str">
        <f>IF(OR(N31="",R31=""),"",HLOOKUP(R31,'Papild.poilsio d. išmokų FN '!$C$6:$Q$8,3,0)/100)</f>
        <v/>
      </c>
      <c r="T31" s="26">
        <f t="shared" si="3"/>
        <v>0</v>
      </c>
      <c r="U31" s="58"/>
    </row>
    <row r="32" spans="1:21" x14ac:dyDescent="0.2">
      <c r="A32" s="36"/>
      <c r="B32" s="3"/>
      <c r="C32" s="3"/>
      <c r="D32" s="4"/>
      <c r="E32" s="4"/>
      <c r="F32" s="4"/>
      <c r="G32" s="4"/>
      <c r="H32" s="4"/>
      <c r="I32" s="4"/>
      <c r="J32" s="4"/>
      <c r="K32" s="4"/>
      <c r="L32" s="4">
        <f t="shared" si="1"/>
        <v>0</v>
      </c>
      <c r="M32" s="26">
        <f t="shared" si="0"/>
        <v>0</v>
      </c>
      <c r="N32" s="27"/>
      <c r="O32" s="13"/>
      <c r="P32" s="28" t="str">
        <f>IF(OR(N32="",O32=""),"",VLOOKUP(CONCATENATE(N32," dienų darbo savaitė"),'Atostogų išmokų FN'!$A$17:$AH$18,O32-24)/100)</f>
        <v/>
      </c>
      <c r="Q32" s="26">
        <f t="shared" si="2"/>
        <v>0</v>
      </c>
      <c r="R32" s="4"/>
      <c r="S32" s="28" t="str">
        <f>IF(OR(N32="",R32=""),"",HLOOKUP(R32,'Papild.poilsio d. išmokų FN '!$C$6:$Q$8,3,0)/100)</f>
        <v/>
      </c>
      <c r="T32" s="26">
        <f t="shared" si="3"/>
        <v>0</v>
      </c>
      <c r="U32" s="58"/>
    </row>
    <row r="33" spans="1:21" x14ac:dyDescent="0.2">
      <c r="A33" s="36"/>
      <c r="B33" s="3"/>
      <c r="C33" s="3"/>
      <c r="D33" s="4"/>
      <c r="E33" s="4"/>
      <c r="F33" s="4"/>
      <c r="G33" s="4"/>
      <c r="H33" s="4"/>
      <c r="I33" s="4"/>
      <c r="J33" s="4"/>
      <c r="K33" s="4"/>
      <c r="L33" s="4">
        <f t="shared" si="1"/>
        <v>0</v>
      </c>
      <c r="M33" s="26">
        <f t="shared" si="0"/>
        <v>0</v>
      </c>
      <c r="N33" s="27"/>
      <c r="O33" s="13"/>
      <c r="P33" s="28" t="str">
        <f>IF(OR(N33="",O33=""),"",VLOOKUP(CONCATENATE(N33," dienų darbo savaitė"),'Atostogų išmokų FN'!$A$17:$AH$18,O33-24)/100)</f>
        <v/>
      </c>
      <c r="Q33" s="26">
        <f t="shared" si="2"/>
        <v>0</v>
      </c>
      <c r="R33" s="4"/>
      <c r="S33" s="28" t="str">
        <f>IF(OR(N33="",R33=""),"",HLOOKUP(R33,'Papild.poilsio d. išmokų FN '!$C$6:$Q$8,3,0)/100)</f>
        <v/>
      </c>
      <c r="T33" s="26">
        <f t="shared" si="3"/>
        <v>0</v>
      </c>
      <c r="U33" s="58"/>
    </row>
    <row r="34" spans="1:21" x14ac:dyDescent="0.2">
      <c r="A34" s="36"/>
      <c r="B34" s="3"/>
      <c r="C34" s="3"/>
      <c r="D34" s="4"/>
      <c r="E34" s="4"/>
      <c r="F34" s="4"/>
      <c r="G34" s="4"/>
      <c r="H34" s="4"/>
      <c r="I34" s="4"/>
      <c r="J34" s="4"/>
      <c r="K34" s="4"/>
      <c r="L34" s="4">
        <f t="shared" si="1"/>
        <v>0</v>
      </c>
      <c r="M34" s="26">
        <f t="shared" si="0"/>
        <v>0</v>
      </c>
      <c r="N34" s="27"/>
      <c r="O34" s="13"/>
      <c r="P34" s="28" t="str">
        <f>IF(OR(N34="",O34=""),"",VLOOKUP(CONCATENATE(N34," dienų darbo savaitė"),'Atostogų išmokų FN'!$A$17:$AH$18,O34-24)/100)</f>
        <v/>
      </c>
      <c r="Q34" s="26">
        <f t="shared" si="2"/>
        <v>0</v>
      </c>
      <c r="R34" s="4"/>
      <c r="S34" s="28" t="str">
        <f>IF(OR(N34="",R34=""),"",HLOOKUP(R34,'Papild.poilsio d. išmokų FN '!$C$6:$Q$8,3,0)/100)</f>
        <v/>
      </c>
      <c r="T34" s="26">
        <f t="shared" si="3"/>
        <v>0</v>
      </c>
      <c r="U34" s="58"/>
    </row>
    <row r="35" spans="1:21" x14ac:dyDescent="0.2">
      <c r="A35" s="36"/>
      <c r="B35" s="3"/>
      <c r="C35" s="3"/>
      <c r="D35" s="4"/>
      <c r="E35" s="4"/>
      <c r="F35" s="4"/>
      <c r="G35" s="4"/>
      <c r="H35" s="4"/>
      <c r="I35" s="4"/>
      <c r="J35" s="4"/>
      <c r="K35" s="4"/>
      <c r="L35" s="4">
        <f t="shared" si="1"/>
        <v>0</v>
      </c>
      <c r="M35" s="26">
        <f t="shared" si="0"/>
        <v>0</v>
      </c>
      <c r="N35" s="27"/>
      <c r="O35" s="13"/>
      <c r="P35" s="28" t="str">
        <f>IF(OR(N35="",O35=""),"",VLOOKUP(CONCATENATE(N35," dienų darbo savaitė"),'Atostogų išmokų FN'!$A$17:$AH$18,O35-24)/100)</f>
        <v/>
      </c>
      <c r="Q35" s="26">
        <f t="shared" si="2"/>
        <v>0</v>
      </c>
      <c r="R35" s="4"/>
      <c r="S35" s="28" t="str">
        <f>IF(OR(N35="",R35=""),"",HLOOKUP(R35,'Papild.poilsio d. išmokų FN '!$C$6:$Q$8,3,0)/100)</f>
        <v/>
      </c>
      <c r="T35" s="26">
        <f t="shared" si="3"/>
        <v>0</v>
      </c>
      <c r="U35" s="58"/>
    </row>
    <row r="36" spans="1:21" x14ac:dyDescent="0.2">
      <c r="A36" s="36"/>
      <c r="B36" s="3"/>
      <c r="C36" s="3"/>
      <c r="D36" s="4"/>
      <c r="E36" s="4"/>
      <c r="F36" s="4"/>
      <c r="G36" s="4"/>
      <c r="H36" s="4"/>
      <c r="I36" s="4"/>
      <c r="J36" s="4"/>
      <c r="K36" s="4"/>
      <c r="L36" s="4">
        <f t="shared" si="1"/>
        <v>0</v>
      </c>
      <c r="M36" s="26">
        <f t="shared" si="0"/>
        <v>0</v>
      </c>
      <c r="N36" s="27"/>
      <c r="O36" s="13"/>
      <c r="P36" s="28" t="str">
        <f>IF(OR(N36="",O36=""),"",VLOOKUP(CONCATENATE(N36," dienų darbo savaitė"),'Atostogų išmokų FN'!$A$17:$AH$18,O36-24)/100)</f>
        <v/>
      </c>
      <c r="Q36" s="26">
        <f t="shared" si="2"/>
        <v>0</v>
      </c>
      <c r="R36" s="4"/>
      <c r="S36" s="28" t="str">
        <f>IF(OR(N36="",R36=""),"",HLOOKUP(R36,'Papild.poilsio d. išmokų FN '!$C$6:$Q$8,3,0)/100)</f>
        <v/>
      </c>
      <c r="T36" s="26">
        <f t="shared" si="3"/>
        <v>0</v>
      </c>
      <c r="U36" s="58"/>
    </row>
    <row r="37" spans="1:21" x14ac:dyDescent="0.2">
      <c r="A37" s="36"/>
      <c r="B37" s="3"/>
      <c r="C37" s="3"/>
      <c r="D37" s="4"/>
      <c r="E37" s="4"/>
      <c r="F37" s="4"/>
      <c r="G37" s="4"/>
      <c r="H37" s="4"/>
      <c r="I37" s="4"/>
      <c r="J37" s="4"/>
      <c r="K37" s="4"/>
      <c r="L37" s="4">
        <f t="shared" si="1"/>
        <v>0</v>
      </c>
      <c r="M37" s="26">
        <f t="shared" si="0"/>
        <v>0</v>
      </c>
      <c r="N37" s="27"/>
      <c r="O37" s="13"/>
      <c r="P37" s="28" t="str">
        <f>IF(OR(N37="",O37=""),"",VLOOKUP(CONCATENATE(N37," dienų darbo savaitė"),'Atostogų išmokų FN'!$A$17:$AH$18,O37-24)/100)</f>
        <v/>
      </c>
      <c r="Q37" s="26">
        <f t="shared" si="2"/>
        <v>0</v>
      </c>
      <c r="R37" s="4"/>
      <c r="S37" s="28" t="str">
        <f>IF(OR(N37="",R37=""),"",HLOOKUP(R37,'Papild.poilsio d. išmokų FN '!$C$6:$Q$8,3,0)/100)</f>
        <v/>
      </c>
      <c r="T37" s="26">
        <f t="shared" si="3"/>
        <v>0</v>
      </c>
      <c r="U37" s="58"/>
    </row>
    <row r="38" spans="1:21" x14ac:dyDescent="0.2">
      <c r="A38" s="36"/>
      <c r="B38" s="3"/>
      <c r="C38" s="3"/>
      <c r="D38" s="4"/>
      <c r="E38" s="4"/>
      <c r="F38" s="4"/>
      <c r="G38" s="4"/>
      <c r="H38" s="4"/>
      <c r="I38" s="4"/>
      <c r="J38" s="4"/>
      <c r="K38" s="4"/>
      <c r="L38" s="4">
        <f t="shared" si="1"/>
        <v>0</v>
      </c>
      <c r="M38" s="26">
        <f t="shared" si="0"/>
        <v>0</v>
      </c>
      <c r="N38" s="27"/>
      <c r="O38" s="13"/>
      <c r="P38" s="28" t="str">
        <f>IF(OR(N38="",O38=""),"",VLOOKUP(CONCATENATE(N38," dienų darbo savaitė"),'Atostogų išmokų FN'!$A$17:$AH$18,O38-24)/100)</f>
        <v/>
      </c>
      <c r="Q38" s="26">
        <f t="shared" si="2"/>
        <v>0</v>
      </c>
      <c r="R38" s="4"/>
      <c r="S38" s="28" t="str">
        <f>IF(OR(N38="",R38=""),"",HLOOKUP(R38,'Papild.poilsio d. išmokų FN '!$C$6:$Q$8,3,0)/100)</f>
        <v/>
      </c>
      <c r="T38" s="26">
        <f t="shared" si="3"/>
        <v>0</v>
      </c>
      <c r="U38" s="58"/>
    </row>
    <row r="39" spans="1:21" x14ac:dyDescent="0.2">
      <c r="A39" s="36"/>
      <c r="B39" s="3"/>
      <c r="C39" s="3"/>
      <c r="D39" s="4"/>
      <c r="E39" s="4"/>
      <c r="F39" s="4"/>
      <c r="G39" s="4"/>
      <c r="H39" s="4"/>
      <c r="I39" s="4"/>
      <c r="J39" s="4"/>
      <c r="K39" s="4"/>
      <c r="L39" s="4">
        <f t="shared" si="1"/>
        <v>0</v>
      </c>
      <c r="M39" s="26">
        <f t="shared" si="0"/>
        <v>0</v>
      </c>
      <c r="N39" s="27"/>
      <c r="O39" s="13"/>
      <c r="P39" s="28" t="str">
        <f>IF(OR(N39="",O39=""),"",VLOOKUP(CONCATENATE(N39," dienų darbo savaitė"),'Atostogų išmokų FN'!$A$17:$AH$18,O39-24)/100)</f>
        <v/>
      </c>
      <c r="Q39" s="26">
        <f t="shared" si="2"/>
        <v>0</v>
      </c>
      <c r="R39" s="4"/>
      <c r="S39" s="28" t="str">
        <f>IF(OR(N39="",R39=""),"",HLOOKUP(R39,'Papild.poilsio d. išmokų FN '!$C$6:$Q$8,3,0)/100)</f>
        <v/>
      </c>
      <c r="T39" s="26">
        <f t="shared" si="3"/>
        <v>0</v>
      </c>
      <c r="U39" s="58"/>
    </row>
    <row r="40" spans="1:21" x14ac:dyDescent="0.2">
      <c r="A40" s="36"/>
      <c r="B40" s="3"/>
      <c r="C40" s="3"/>
      <c r="D40" s="4"/>
      <c r="E40" s="4"/>
      <c r="F40" s="4"/>
      <c r="G40" s="4"/>
      <c r="H40" s="4"/>
      <c r="I40" s="4"/>
      <c r="J40" s="4"/>
      <c r="K40" s="4"/>
      <c r="L40" s="4">
        <f t="shared" si="1"/>
        <v>0</v>
      </c>
      <c r="M40" s="26">
        <f t="shared" si="0"/>
        <v>0</v>
      </c>
      <c r="N40" s="27"/>
      <c r="O40" s="13"/>
      <c r="P40" s="28" t="str">
        <f>IF(OR(N40="",O40=""),"",VLOOKUP(CONCATENATE(N40," dienų darbo savaitė"),'Atostogų išmokų FN'!$A$17:$AH$18,O40-24)/100)</f>
        <v/>
      </c>
      <c r="Q40" s="26">
        <f t="shared" si="2"/>
        <v>0</v>
      </c>
      <c r="R40" s="4"/>
      <c r="S40" s="28" t="str">
        <f>IF(OR(N40="",R40=""),"",HLOOKUP(R40,'Papild.poilsio d. išmokų FN '!$C$6:$Q$8,3,0)/100)</f>
        <v/>
      </c>
      <c r="T40" s="26">
        <f t="shared" si="3"/>
        <v>0</v>
      </c>
      <c r="U40" s="58"/>
    </row>
    <row r="41" spans="1:21" x14ac:dyDescent="0.2">
      <c r="A41" s="36"/>
      <c r="B41" s="3"/>
      <c r="C41" s="3"/>
      <c r="D41" s="4"/>
      <c r="E41" s="4"/>
      <c r="F41" s="4"/>
      <c r="G41" s="4"/>
      <c r="H41" s="4"/>
      <c r="I41" s="4"/>
      <c r="J41" s="4"/>
      <c r="K41" s="4"/>
      <c r="L41" s="4">
        <f t="shared" si="1"/>
        <v>0</v>
      </c>
      <c r="M41" s="26">
        <f t="shared" si="0"/>
        <v>0</v>
      </c>
      <c r="N41" s="27"/>
      <c r="O41" s="13"/>
      <c r="P41" s="28" t="str">
        <f>IF(OR(N41="",O41=""),"",VLOOKUP(CONCATENATE(N41," dienų darbo savaitė"),'Atostogų išmokų FN'!$A$17:$AH$18,O41-24)/100)</f>
        <v/>
      </c>
      <c r="Q41" s="26">
        <f>IF(N41="",0,(M41-((K41+H41)*E41/D41))*P41)</f>
        <v>0</v>
      </c>
      <c r="R41" s="4"/>
      <c r="S41" s="28" t="str">
        <f>IF(OR(N41="",R41=""),"",HLOOKUP(R41,'Papild.poilsio d. išmokų FN '!$C$6:$Q$8,3,0)/100)</f>
        <v/>
      </c>
      <c r="T41" s="26">
        <f t="shared" si="3"/>
        <v>0</v>
      </c>
      <c r="U41" s="58"/>
    </row>
    <row r="42" spans="1:21" x14ac:dyDescent="0.2">
      <c r="A42" s="36"/>
      <c r="B42" s="3"/>
      <c r="C42" s="3"/>
      <c r="D42" s="4"/>
      <c r="E42" s="4"/>
      <c r="F42" s="4"/>
      <c r="G42" s="4"/>
      <c r="H42" s="4"/>
      <c r="I42" s="4"/>
      <c r="J42" s="4"/>
      <c r="K42" s="4"/>
      <c r="L42" s="4">
        <f t="shared" si="1"/>
        <v>0</v>
      </c>
      <c r="M42" s="26">
        <f t="shared" si="0"/>
        <v>0</v>
      </c>
      <c r="N42" s="27"/>
      <c r="O42" s="13"/>
      <c r="P42" s="28" t="str">
        <f>IF(OR(N42="",O42=""),"",VLOOKUP(CONCATENATE(N42," dienų darbo savaitė"),'Atostogų išmokų FN'!$A$17:$AH$18,O42-24)/100)</f>
        <v/>
      </c>
      <c r="Q42" s="26">
        <f t="shared" si="2"/>
        <v>0</v>
      </c>
      <c r="R42" s="4"/>
      <c r="S42" s="28" t="str">
        <f>IF(OR(N42="",R42=""),"",HLOOKUP(R42,'Papild.poilsio d. išmokų FN '!$C$6:$Q$8,3,0)/100)</f>
        <v/>
      </c>
      <c r="T42" s="26">
        <f t="shared" si="3"/>
        <v>0</v>
      </c>
      <c r="U42" s="58"/>
    </row>
    <row r="43" spans="1:21" x14ac:dyDescent="0.2">
      <c r="A43" s="36"/>
      <c r="B43" s="3"/>
      <c r="C43" s="3"/>
      <c r="D43" s="4"/>
      <c r="E43" s="4"/>
      <c r="F43" s="4"/>
      <c r="G43" s="4"/>
      <c r="H43" s="4"/>
      <c r="I43" s="4"/>
      <c r="J43" s="4"/>
      <c r="K43" s="4"/>
      <c r="L43" s="4">
        <f t="shared" si="1"/>
        <v>0</v>
      </c>
      <c r="M43" s="26">
        <f t="shared" si="0"/>
        <v>0</v>
      </c>
      <c r="N43" s="27"/>
      <c r="O43" s="13"/>
      <c r="P43" s="28" t="str">
        <f>IF(OR(N43="",O43=""),"",VLOOKUP(CONCATENATE(N43," dienų darbo savaitė"),'Atostogų išmokų FN'!$A$17:$AH$18,O43-24)/100)</f>
        <v/>
      </c>
      <c r="Q43" s="26">
        <f t="shared" si="2"/>
        <v>0</v>
      </c>
      <c r="R43" s="4"/>
      <c r="S43" s="28" t="str">
        <f>IF(OR(N43="",R43=""),"",HLOOKUP(R43,'Papild.poilsio d. išmokų FN '!$C$6:$Q$8,3,0)/100)</f>
        <v/>
      </c>
      <c r="T43" s="26">
        <f t="shared" si="3"/>
        <v>0</v>
      </c>
      <c r="U43" s="58"/>
    </row>
    <row r="44" spans="1:21" x14ac:dyDescent="0.2">
      <c r="A44" s="36"/>
      <c r="B44" s="3"/>
      <c r="C44" s="3"/>
      <c r="D44" s="4"/>
      <c r="E44" s="4"/>
      <c r="F44" s="4"/>
      <c r="G44" s="4"/>
      <c r="H44" s="4"/>
      <c r="I44" s="4"/>
      <c r="J44" s="4"/>
      <c r="K44" s="4"/>
      <c r="L44" s="4">
        <f t="shared" si="1"/>
        <v>0</v>
      </c>
      <c r="M44" s="26">
        <f t="shared" si="0"/>
        <v>0</v>
      </c>
      <c r="N44" s="27"/>
      <c r="O44" s="13"/>
      <c r="P44" s="28" t="str">
        <f>IF(OR(N44="",O44=""),"",VLOOKUP(CONCATENATE(N44," dienų darbo savaitė"),'Atostogų išmokų FN'!$A$17:$AH$18,O44-24)/100)</f>
        <v/>
      </c>
      <c r="Q44" s="26">
        <f t="shared" si="2"/>
        <v>0</v>
      </c>
      <c r="R44" s="4"/>
      <c r="S44" s="28" t="str">
        <f>IF(OR(N44="",R44=""),"",HLOOKUP(R44,'Papild.poilsio d. išmokų FN '!$C$6:$Q$8,3,0)/100)</f>
        <v/>
      </c>
      <c r="T44" s="26">
        <f>+IF(R44="",0,(M44-((H44+K44)*E44/D44))*S44)</f>
        <v>0</v>
      </c>
      <c r="U44" s="58"/>
    </row>
    <row r="45" spans="1:21" x14ac:dyDescent="0.2">
      <c r="A45" s="36"/>
      <c r="B45" s="3"/>
      <c r="C45" s="3"/>
      <c r="D45" s="4"/>
      <c r="E45" s="4"/>
      <c r="F45" s="4"/>
      <c r="G45" s="4"/>
      <c r="H45" s="4"/>
      <c r="I45" s="4"/>
      <c r="J45" s="4"/>
      <c r="K45" s="4"/>
      <c r="L45" s="4">
        <f t="shared" si="1"/>
        <v>0</v>
      </c>
      <c r="M45" s="26">
        <f t="shared" si="0"/>
        <v>0</v>
      </c>
      <c r="N45" s="27"/>
      <c r="O45" s="13"/>
      <c r="P45" s="28" t="str">
        <f>IF(OR(N45="",O45=""),"",VLOOKUP(CONCATENATE(N45," dienų darbo savaitė"),'Atostogų išmokų FN'!$A$17:$AH$18,O45-24)/100)</f>
        <v/>
      </c>
      <c r="Q45" s="26">
        <f t="shared" si="2"/>
        <v>0</v>
      </c>
      <c r="R45" s="4"/>
      <c r="S45" s="28" t="str">
        <f>IF(OR(N45="",R45=""),"",HLOOKUP(R45,'Papild.poilsio d. išmokų FN '!$C$6:$Q$8,3,0)/100)</f>
        <v/>
      </c>
      <c r="T45" s="26">
        <f t="shared" si="3"/>
        <v>0</v>
      </c>
      <c r="U45" s="58"/>
    </row>
    <row r="46" spans="1:21" x14ac:dyDescent="0.2">
      <c r="A46" s="36"/>
      <c r="B46" s="3"/>
      <c r="C46" s="3"/>
      <c r="D46" s="4"/>
      <c r="E46" s="4"/>
      <c r="F46" s="4"/>
      <c r="G46" s="4"/>
      <c r="H46" s="4"/>
      <c r="I46" s="4"/>
      <c r="J46" s="4"/>
      <c r="K46" s="4"/>
      <c r="L46" s="4">
        <f t="shared" si="1"/>
        <v>0</v>
      </c>
      <c r="M46" s="26">
        <f t="shared" si="0"/>
        <v>0</v>
      </c>
      <c r="N46" s="27"/>
      <c r="O46" s="13"/>
      <c r="P46" s="28" t="str">
        <f>IF(OR(N46="",O46=""),"",VLOOKUP(CONCATENATE(N46," dienų darbo savaitė"),'Atostogų išmokų FN'!$A$17:$AH$18,O46-24)/100)</f>
        <v/>
      </c>
      <c r="Q46" s="26">
        <f t="shared" si="2"/>
        <v>0</v>
      </c>
      <c r="R46" s="4"/>
      <c r="S46" s="28" t="str">
        <f>IF(OR(N46="",R46=""),"",HLOOKUP(R46,'Papild.poilsio d. išmokų FN '!$C$6:$Q$8,3,0)/100)</f>
        <v/>
      </c>
      <c r="T46" s="26">
        <f t="shared" si="3"/>
        <v>0</v>
      </c>
      <c r="U46" s="58"/>
    </row>
    <row r="47" spans="1:21" x14ac:dyDescent="0.2">
      <c r="A47" s="36"/>
      <c r="B47" s="3"/>
      <c r="C47" s="3"/>
      <c r="D47" s="4"/>
      <c r="E47" s="4"/>
      <c r="F47" s="4"/>
      <c r="G47" s="4"/>
      <c r="H47" s="4"/>
      <c r="I47" s="4"/>
      <c r="J47" s="4"/>
      <c r="K47" s="4"/>
      <c r="L47" s="4">
        <f t="shared" si="1"/>
        <v>0</v>
      </c>
      <c r="M47" s="26">
        <f t="shared" si="0"/>
        <v>0</v>
      </c>
      <c r="N47" s="27"/>
      <c r="O47" s="13"/>
      <c r="P47" s="28" t="str">
        <f>IF(OR(N47="",O47=""),"",VLOOKUP(CONCATENATE(N47," dienų darbo savaitė"),'Atostogų išmokų FN'!$A$17:$AH$18,O47-24)/100)</f>
        <v/>
      </c>
      <c r="Q47" s="26">
        <f t="shared" si="2"/>
        <v>0</v>
      </c>
      <c r="R47" s="4"/>
      <c r="S47" s="28" t="str">
        <f>IF(OR(N47="",R47=""),"",HLOOKUP(R47,'Papild.poilsio d. išmokų FN '!$C$6:$Q$8,3,0)/100)</f>
        <v/>
      </c>
      <c r="T47" s="26">
        <f t="shared" si="3"/>
        <v>0</v>
      </c>
      <c r="U47" s="58"/>
    </row>
    <row r="48" spans="1:21" x14ac:dyDescent="0.2">
      <c r="A48" s="36"/>
      <c r="B48" s="3"/>
      <c r="C48" s="3"/>
      <c r="D48" s="4"/>
      <c r="E48" s="4"/>
      <c r="F48" s="4"/>
      <c r="G48" s="4"/>
      <c r="H48" s="4"/>
      <c r="I48" s="4"/>
      <c r="J48" s="4"/>
      <c r="K48" s="4"/>
      <c r="L48" s="4">
        <f t="shared" si="1"/>
        <v>0</v>
      </c>
      <c r="M48" s="26">
        <f t="shared" si="0"/>
        <v>0</v>
      </c>
      <c r="N48" s="27"/>
      <c r="O48" s="13"/>
      <c r="P48" s="28" t="str">
        <f>IF(OR(N48="",O48=""),"",VLOOKUP(CONCATENATE(N48," dienų darbo savaitė"),'Atostogų išmokų FN'!$A$17:$AH$18,O48-24)/100)</f>
        <v/>
      </c>
      <c r="Q48" s="26">
        <f t="shared" si="2"/>
        <v>0</v>
      </c>
      <c r="R48" s="4"/>
      <c r="S48" s="28" t="str">
        <f>IF(OR(N48="",R48=""),"",HLOOKUP(R48,'Papild.poilsio d. išmokų FN '!$C$6:$Q$8,3,0)/100)</f>
        <v/>
      </c>
      <c r="T48" s="26">
        <f t="shared" si="3"/>
        <v>0</v>
      </c>
      <c r="U48" s="58"/>
    </row>
    <row r="49" spans="1:21" x14ac:dyDescent="0.2">
      <c r="A49" s="36"/>
      <c r="B49" s="3"/>
      <c r="C49" s="3"/>
      <c r="D49" s="4"/>
      <c r="E49" s="4"/>
      <c r="F49" s="4"/>
      <c r="G49" s="4"/>
      <c r="H49" s="4"/>
      <c r="I49" s="4"/>
      <c r="J49" s="4"/>
      <c r="K49" s="4"/>
      <c r="L49" s="4">
        <f t="shared" si="1"/>
        <v>0</v>
      </c>
      <c r="M49" s="26">
        <f t="shared" si="0"/>
        <v>0</v>
      </c>
      <c r="N49" s="27"/>
      <c r="O49" s="13"/>
      <c r="P49" s="28" t="str">
        <f>IF(OR(N49="",O49=""),"",VLOOKUP(CONCATENATE(N49," dienų darbo savaitė"),'Atostogų išmokų FN'!$A$17:$AH$18,O49-24)/100)</f>
        <v/>
      </c>
      <c r="Q49" s="26">
        <f t="shared" si="2"/>
        <v>0</v>
      </c>
      <c r="R49" s="4"/>
      <c r="S49" s="28" t="str">
        <f>IF(OR(N49="",R49=""),"",HLOOKUP(R49,'Papild.poilsio d. išmokų FN '!$C$6:$Q$8,3,0)/100)</f>
        <v/>
      </c>
      <c r="T49" s="26">
        <f t="shared" si="3"/>
        <v>0</v>
      </c>
      <c r="U49" s="58"/>
    </row>
    <row r="50" spans="1:21" x14ac:dyDescent="0.2">
      <c r="A50" s="36"/>
      <c r="B50" s="3"/>
      <c r="C50" s="3"/>
      <c r="D50" s="4"/>
      <c r="E50" s="4"/>
      <c r="F50" s="4"/>
      <c r="G50" s="4"/>
      <c r="H50" s="4"/>
      <c r="I50" s="4"/>
      <c r="J50" s="4"/>
      <c r="K50" s="4"/>
      <c r="L50" s="4">
        <f t="shared" si="1"/>
        <v>0</v>
      </c>
      <c r="M50" s="26">
        <f t="shared" si="0"/>
        <v>0</v>
      </c>
      <c r="N50" s="27"/>
      <c r="O50" s="13"/>
      <c r="P50" s="28" t="str">
        <f>IF(OR(N50="",O50=""),"",VLOOKUP(CONCATENATE(N50," dienų darbo savaitė"),'Atostogų išmokų FN'!$A$17:$AH$18,O50-24)/100)</f>
        <v/>
      </c>
      <c r="Q50" s="26">
        <f t="shared" si="2"/>
        <v>0</v>
      </c>
      <c r="R50" s="4"/>
      <c r="S50" s="28" t="str">
        <f>IF(OR(N50="",R50=""),"",HLOOKUP(R50,'Papild.poilsio d. išmokų FN '!$C$6:$Q$8,3,0)/100)</f>
        <v/>
      </c>
      <c r="T50" s="26">
        <f t="shared" si="3"/>
        <v>0</v>
      </c>
      <c r="U50" s="58"/>
    </row>
    <row r="51" spans="1:21" x14ac:dyDescent="0.2">
      <c r="A51" s="36"/>
      <c r="B51" s="3"/>
      <c r="C51" s="3"/>
      <c r="D51" s="4"/>
      <c r="E51" s="4"/>
      <c r="F51" s="4"/>
      <c r="G51" s="4"/>
      <c r="H51" s="4"/>
      <c r="I51" s="4"/>
      <c r="J51" s="4"/>
      <c r="K51" s="4"/>
      <c r="L51" s="4">
        <f t="shared" si="1"/>
        <v>0</v>
      </c>
      <c r="M51" s="26">
        <f t="shared" si="0"/>
        <v>0</v>
      </c>
      <c r="N51" s="27"/>
      <c r="O51" s="13"/>
      <c r="P51" s="28" t="str">
        <f>IF(OR(N51="",O51=""),"",VLOOKUP(CONCATENATE(N51," dienų darbo savaitė"),'Atostogų išmokų FN'!$A$17:$AH$18,O51-24)/100)</f>
        <v/>
      </c>
      <c r="Q51" s="26">
        <f t="shared" si="2"/>
        <v>0</v>
      </c>
      <c r="R51" s="4"/>
      <c r="S51" s="28" t="str">
        <f>IF(OR(N51="",R51=""),"",HLOOKUP(R51,'Papild.poilsio d. išmokų FN '!$C$6:$Q$8,3,0)/100)</f>
        <v/>
      </c>
      <c r="T51" s="26">
        <f t="shared" si="3"/>
        <v>0</v>
      </c>
      <c r="U51" s="58"/>
    </row>
    <row r="52" spans="1:21" x14ac:dyDescent="0.2">
      <c r="A52" s="36"/>
      <c r="B52" s="3"/>
      <c r="C52" s="3"/>
      <c r="D52" s="4"/>
      <c r="E52" s="4"/>
      <c r="F52" s="4"/>
      <c r="G52" s="4"/>
      <c r="H52" s="4"/>
      <c r="I52" s="4"/>
      <c r="J52" s="4"/>
      <c r="K52" s="4"/>
      <c r="L52" s="4">
        <f t="shared" si="1"/>
        <v>0</v>
      </c>
      <c r="M52" s="26">
        <f t="shared" si="0"/>
        <v>0</v>
      </c>
      <c r="N52" s="27"/>
      <c r="O52" s="13"/>
      <c r="P52" s="28" t="str">
        <f>IF(OR(N52="",O52=""),"",VLOOKUP(CONCATENATE(N52," dienų darbo savaitė"),'Atostogų išmokų FN'!$A$17:$AH$18,O52-24)/100)</f>
        <v/>
      </c>
      <c r="Q52" s="26">
        <f t="shared" si="2"/>
        <v>0</v>
      </c>
      <c r="R52" s="4"/>
      <c r="S52" s="28" t="str">
        <f>IF(OR(N52="",R52=""),"",HLOOKUP(R52,'Papild.poilsio d. išmokų FN '!$C$6:$Q$8,3,0)/100)</f>
        <v/>
      </c>
      <c r="T52" s="26">
        <f t="shared" si="3"/>
        <v>0</v>
      </c>
      <c r="U52" s="58"/>
    </row>
    <row r="53" spans="1:21" x14ac:dyDescent="0.2">
      <c r="A53" s="36"/>
      <c r="B53" s="3"/>
      <c r="C53" s="3"/>
      <c r="D53" s="4"/>
      <c r="E53" s="4"/>
      <c r="F53" s="4"/>
      <c r="G53" s="4"/>
      <c r="H53" s="4"/>
      <c r="I53" s="4"/>
      <c r="J53" s="4"/>
      <c r="K53" s="4"/>
      <c r="L53" s="4">
        <f t="shared" si="1"/>
        <v>0</v>
      </c>
      <c r="M53" s="26">
        <f t="shared" si="0"/>
        <v>0</v>
      </c>
      <c r="N53" s="27"/>
      <c r="O53" s="13"/>
      <c r="P53" s="28" t="str">
        <f>IF(OR(N53="",O53=""),"",VLOOKUP(CONCATENATE(N53," dienų darbo savaitė"),'Atostogų išmokų FN'!$A$17:$AH$18,O53-24)/100)</f>
        <v/>
      </c>
      <c r="Q53" s="26">
        <f t="shared" si="2"/>
        <v>0</v>
      </c>
      <c r="R53" s="4"/>
      <c r="S53" s="28" t="str">
        <f>IF(OR(N53="",R53=""),"",HLOOKUP(R53,'Papild.poilsio d. išmokų FN '!$C$6:$Q$8,3,0)/100)</f>
        <v/>
      </c>
      <c r="T53" s="26">
        <f t="shared" si="3"/>
        <v>0</v>
      </c>
      <c r="U53" s="58"/>
    </row>
    <row r="54" spans="1:21" x14ac:dyDescent="0.2">
      <c r="A54" s="36"/>
      <c r="B54" s="3"/>
      <c r="C54" s="3"/>
      <c r="D54" s="4"/>
      <c r="E54" s="4"/>
      <c r="F54" s="4"/>
      <c r="G54" s="4"/>
      <c r="H54" s="4"/>
      <c r="I54" s="4"/>
      <c r="J54" s="4"/>
      <c r="K54" s="4"/>
      <c r="L54" s="4">
        <f t="shared" si="1"/>
        <v>0</v>
      </c>
      <c r="M54" s="26">
        <f t="shared" si="0"/>
        <v>0</v>
      </c>
      <c r="N54" s="27"/>
      <c r="O54" s="13"/>
      <c r="P54" s="28" t="str">
        <f>IF(OR(N54="",O54=""),"",VLOOKUP(CONCATENATE(N54," dienų darbo savaitė"),'Atostogų išmokų FN'!$A$17:$AH$18,O54-24)/100)</f>
        <v/>
      </c>
      <c r="Q54" s="26">
        <f t="shared" si="2"/>
        <v>0</v>
      </c>
      <c r="R54" s="4"/>
      <c r="S54" s="28" t="str">
        <f>IF(OR(N54="",R54=""),"",HLOOKUP(R54,'Papild.poilsio d. išmokų FN '!$C$6:$Q$8,3,0)/100)</f>
        <v/>
      </c>
      <c r="T54" s="26">
        <f t="shared" si="3"/>
        <v>0</v>
      </c>
      <c r="U54" s="58"/>
    </row>
    <row r="55" spans="1:21" x14ac:dyDescent="0.2">
      <c r="A55" s="36"/>
      <c r="B55" s="3"/>
      <c r="C55" s="3"/>
      <c r="D55" s="4"/>
      <c r="E55" s="4"/>
      <c r="F55" s="4"/>
      <c r="G55" s="4"/>
      <c r="H55" s="4"/>
      <c r="I55" s="4"/>
      <c r="J55" s="4"/>
      <c r="K55" s="4"/>
      <c r="L55" s="4">
        <f t="shared" si="1"/>
        <v>0</v>
      </c>
      <c r="M55" s="26">
        <f t="shared" si="0"/>
        <v>0</v>
      </c>
      <c r="N55" s="27"/>
      <c r="O55" s="13"/>
      <c r="P55" s="28" t="str">
        <f>IF(OR(N55="",O55=""),"",VLOOKUP(CONCATENATE(N55," dienų darbo savaitė"),'Atostogų išmokų FN'!$A$17:$AH$18,O55-24)/100)</f>
        <v/>
      </c>
      <c r="Q55" s="26">
        <f t="shared" si="2"/>
        <v>0</v>
      </c>
      <c r="R55" s="4"/>
      <c r="S55" s="28" t="str">
        <f>IF(OR(N55="",R55=""),"",HLOOKUP(R55,'Papild.poilsio d. išmokų FN '!$C$6:$Q$8,3,0)/100)</f>
        <v/>
      </c>
      <c r="T55" s="26">
        <f t="shared" si="3"/>
        <v>0</v>
      </c>
      <c r="U55" s="58"/>
    </row>
    <row r="56" spans="1:21" x14ac:dyDescent="0.2">
      <c r="A56" s="36"/>
      <c r="B56" s="3"/>
      <c r="C56" s="3"/>
      <c r="D56" s="4"/>
      <c r="E56" s="4"/>
      <c r="F56" s="4"/>
      <c r="G56" s="4"/>
      <c r="H56" s="4"/>
      <c r="I56" s="4"/>
      <c r="J56" s="4"/>
      <c r="K56" s="4"/>
      <c r="L56" s="4">
        <f t="shared" si="1"/>
        <v>0</v>
      </c>
      <c r="M56" s="26">
        <f t="shared" si="0"/>
        <v>0</v>
      </c>
      <c r="N56" s="27"/>
      <c r="O56" s="13"/>
      <c r="P56" s="28" t="str">
        <f>IF(OR(N56="",O56=""),"",VLOOKUP(CONCATENATE(N56," dienų darbo savaitė"),'Atostogų išmokų FN'!$A$17:$AH$18,O56-24)/100)</f>
        <v/>
      </c>
      <c r="Q56" s="26">
        <f t="shared" si="2"/>
        <v>0</v>
      </c>
      <c r="R56" s="4"/>
      <c r="S56" s="28" t="str">
        <f>IF(OR(N56="",R56=""),"",HLOOKUP(R56,'Papild.poilsio d. išmokų FN '!$C$6:$Q$8,3,0)/100)</f>
        <v/>
      </c>
      <c r="T56" s="26">
        <f t="shared" si="3"/>
        <v>0</v>
      </c>
      <c r="U56" s="58"/>
    </row>
    <row r="57" spans="1:21" x14ac:dyDescent="0.2">
      <c r="A57" s="36"/>
      <c r="B57" s="3"/>
      <c r="C57" s="3"/>
      <c r="D57" s="4"/>
      <c r="E57" s="4"/>
      <c r="F57" s="4"/>
      <c r="G57" s="4"/>
      <c r="H57" s="4"/>
      <c r="I57" s="4"/>
      <c r="J57" s="4"/>
      <c r="K57" s="4"/>
      <c r="L57" s="4">
        <f t="shared" si="1"/>
        <v>0</v>
      </c>
      <c r="M57" s="26">
        <f t="shared" si="0"/>
        <v>0</v>
      </c>
      <c r="N57" s="27"/>
      <c r="O57" s="13"/>
      <c r="P57" s="28" t="str">
        <f>IF(OR(N57="",O57=""),"",VLOOKUP(CONCATENATE(N57," dienų darbo savaitė"),'Atostogų išmokų FN'!$A$17:$AH$18,O57-24)/100)</f>
        <v/>
      </c>
      <c r="Q57" s="26">
        <f t="shared" si="2"/>
        <v>0</v>
      </c>
      <c r="R57" s="4"/>
      <c r="S57" s="28" t="str">
        <f>IF(OR(N57="",R57=""),"",HLOOKUP(R57,'Papild.poilsio d. išmokų FN '!$C$6:$Q$8,3,0)/100)</f>
        <v/>
      </c>
      <c r="T57" s="26">
        <f t="shared" si="3"/>
        <v>0</v>
      </c>
      <c r="U57" s="58"/>
    </row>
    <row r="58" spans="1:21" x14ac:dyDescent="0.2">
      <c r="A58" s="36"/>
      <c r="B58" s="3"/>
      <c r="C58" s="3"/>
      <c r="D58" s="4"/>
      <c r="E58" s="4"/>
      <c r="F58" s="4"/>
      <c r="G58" s="4"/>
      <c r="H58" s="4"/>
      <c r="I58" s="4"/>
      <c r="J58" s="4"/>
      <c r="K58" s="4"/>
      <c r="L58" s="4">
        <f t="shared" si="1"/>
        <v>0</v>
      </c>
      <c r="M58" s="26">
        <f t="shared" si="0"/>
        <v>0</v>
      </c>
      <c r="N58" s="27"/>
      <c r="O58" s="13"/>
      <c r="P58" s="28" t="str">
        <f>IF(OR(N58="",O58=""),"",VLOOKUP(CONCATENATE(N58," dienų darbo savaitė"),'Atostogų išmokų FN'!$A$17:$AH$18,O58-24)/100)</f>
        <v/>
      </c>
      <c r="Q58" s="26">
        <f t="shared" si="2"/>
        <v>0</v>
      </c>
      <c r="R58" s="4"/>
      <c r="S58" s="28" t="str">
        <f>IF(OR(N58="",R58=""),"",HLOOKUP(R58,'Papild.poilsio d. išmokų FN '!$C$6:$Q$8,3,0)/100)</f>
        <v/>
      </c>
      <c r="T58" s="26">
        <f t="shared" si="3"/>
        <v>0</v>
      </c>
      <c r="U58" s="58"/>
    </row>
    <row r="59" spans="1:21" x14ac:dyDescent="0.2">
      <c r="A59" s="36"/>
      <c r="B59" s="3"/>
      <c r="C59" s="3"/>
      <c r="D59" s="4"/>
      <c r="E59" s="4"/>
      <c r="F59" s="4"/>
      <c r="G59" s="4"/>
      <c r="H59" s="4"/>
      <c r="I59" s="4"/>
      <c r="J59" s="4"/>
      <c r="K59" s="4"/>
      <c r="L59" s="4">
        <f t="shared" si="1"/>
        <v>0</v>
      </c>
      <c r="M59" s="26">
        <f t="shared" si="0"/>
        <v>0</v>
      </c>
      <c r="N59" s="27"/>
      <c r="O59" s="13"/>
      <c r="P59" s="28" t="str">
        <f>IF(OR(N59="",O59=""),"",VLOOKUP(CONCATENATE(N59," dienų darbo savaitė"),'Atostogų išmokų FN'!$A$17:$AH$18,O59-24)/100)</f>
        <v/>
      </c>
      <c r="Q59" s="26">
        <f t="shared" si="2"/>
        <v>0</v>
      </c>
      <c r="R59" s="4"/>
      <c r="S59" s="28" t="str">
        <f>IF(OR(N59="",R59=""),"",HLOOKUP(R59,'Papild.poilsio d. išmokų FN '!$C$6:$Q$8,3,0)/100)</f>
        <v/>
      </c>
      <c r="T59" s="26">
        <f t="shared" si="3"/>
        <v>0</v>
      </c>
      <c r="U59" s="58"/>
    </row>
    <row r="60" spans="1:21" x14ac:dyDescent="0.2">
      <c r="A60" s="36"/>
      <c r="B60" s="3"/>
      <c r="C60" s="3"/>
      <c r="D60" s="4"/>
      <c r="E60" s="4"/>
      <c r="F60" s="4"/>
      <c r="G60" s="4"/>
      <c r="H60" s="4"/>
      <c r="I60" s="4"/>
      <c r="J60" s="4"/>
      <c r="K60" s="4"/>
      <c r="L60" s="4">
        <f t="shared" si="1"/>
        <v>0</v>
      </c>
      <c r="M60" s="26">
        <f t="shared" si="0"/>
        <v>0</v>
      </c>
      <c r="N60" s="27"/>
      <c r="O60" s="13"/>
      <c r="P60" s="28" t="str">
        <f>IF(OR(N60="",O60=""),"",VLOOKUP(CONCATENATE(N60," dienų darbo savaitė"),'Atostogų išmokų FN'!$A$17:$AH$18,O60-24)/100)</f>
        <v/>
      </c>
      <c r="Q60" s="26">
        <f t="shared" si="2"/>
        <v>0</v>
      </c>
      <c r="R60" s="4"/>
      <c r="S60" s="28" t="str">
        <f>IF(OR(N60="",R60=""),"",HLOOKUP(R60,'Papild.poilsio d. išmokų FN '!$C$6:$Q$8,3,0)/100)</f>
        <v/>
      </c>
      <c r="T60" s="26">
        <f t="shared" si="3"/>
        <v>0</v>
      </c>
      <c r="U60" s="58"/>
    </row>
    <row r="61" spans="1:21" x14ac:dyDescent="0.2">
      <c r="A61" s="36"/>
      <c r="B61" s="3"/>
      <c r="C61" s="3"/>
      <c r="D61" s="4"/>
      <c r="E61" s="4"/>
      <c r="F61" s="4"/>
      <c r="G61" s="4"/>
      <c r="H61" s="4"/>
      <c r="I61" s="4"/>
      <c r="J61" s="4"/>
      <c r="K61" s="4"/>
      <c r="L61" s="4">
        <f t="shared" si="1"/>
        <v>0</v>
      </c>
      <c r="M61" s="26">
        <f t="shared" si="0"/>
        <v>0</v>
      </c>
      <c r="N61" s="27"/>
      <c r="O61" s="13"/>
      <c r="P61" s="28" t="str">
        <f>IF(OR(N61="",O61=""),"",VLOOKUP(CONCATENATE(N61," dienų darbo savaitė"),'Atostogų išmokų FN'!$A$17:$AH$18,O61-24)/100)</f>
        <v/>
      </c>
      <c r="Q61" s="26">
        <f t="shared" si="2"/>
        <v>0</v>
      </c>
      <c r="R61" s="4"/>
      <c r="S61" s="28" t="str">
        <f>IF(OR(N61="",R61=""),"",HLOOKUP(R61,'Papild.poilsio d. išmokų FN '!$C$6:$Q$8,3,0)/100)</f>
        <v/>
      </c>
      <c r="T61" s="26">
        <f t="shared" si="3"/>
        <v>0</v>
      </c>
      <c r="U61" s="58"/>
    </row>
    <row r="62" spans="1:21" x14ac:dyDescent="0.2">
      <c r="A62" s="36"/>
      <c r="B62" s="3"/>
      <c r="C62" s="3"/>
      <c r="D62" s="4"/>
      <c r="E62" s="4"/>
      <c r="F62" s="4"/>
      <c r="G62" s="4"/>
      <c r="H62" s="4"/>
      <c r="I62" s="4"/>
      <c r="J62" s="4"/>
      <c r="K62" s="4"/>
      <c r="L62" s="4">
        <f t="shared" si="1"/>
        <v>0</v>
      </c>
      <c r="M62" s="26">
        <f t="shared" si="0"/>
        <v>0</v>
      </c>
      <c r="N62" s="27"/>
      <c r="O62" s="13"/>
      <c r="P62" s="28" t="str">
        <f>IF(OR(N62="",O62=""),"",VLOOKUP(CONCATENATE(N62," dienų darbo savaitė"),'Atostogų išmokų FN'!$A$17:$AH$18,O62-24)/100)</f>
        <v/>
      </c>
      <c r="Q62" s="26">
        <f t="shared" si="2"/>
        <v>0</v>
      </c>
      <c r="R62" s="4"/>
      <c r="S62" s="28" t="str">
        <f>IF(OR(N62="",R62=""),"",HLOOKUP(R62,'Papild.poilsio d. išmokų FN '!$C$6:$Q$8,3,0)/100)</f>
        <v/>
      </c>
      <c r="T62" s="26">
        <f t="shared" si="3"/>
        <v>0</v>
      </c>
      <c r="U62" s="58"/>
    </row>
    <row r="63" spans="1:21" x14ac:dyDescent="0.2">
      <c r="A63" s="36"/>
      <c r="B63" s="3"/>
      <c r="C63" s="3"/>
      <c r="D63" s="4"/>
      <c r="E63" s="4"/>
      <c r="F63" s="4"/>
      <c r="G63" s="4"/>
      <c r="H63" s="4"/>
      <c r="I63" s="4"/>
      <c r="J63" s="4"/>
      <c r="K63" s="4"/>
      <c r="L63" s="4">
        <f t="shared" si="1"/>
        <v>0</v>
      </c>
      <c r="M63" s="26">
        <f t="shared" si="0"/>
        <v>0</v>
      </c>
      <c r="N63" s="27"/>
      <c r="O63" s="13"/>
      <c r="P63" s="28" t="str">
        <f>IF(OR(N63="",O63=""),"",VLOOKUP(CONCATENATE(N63," dienų darbo savaitė"),'Atostogų išmokų FN'!$A$17:$AH$18,O63-24)/100)</f>
        <v/>
      </c>
      <c r="Q63" s="26">
        <f t="shared" si="2"/>
        <v>0</v>
      </c>
      <c r="R63" s="4"/>
      <c r="S63" s="28" t="str">
        <f>IF(OR(N63="",R63=""),"",HLOOKUP(R63,'Papild.poilsio d. išmokų FN '!$C$6:$Q$8,3,0)/100)</f>
        <v/>
      </c>
      <c r="T63" s="26">
        <f t="shared" si="3"/>
        <v>0</v>
      </c>
      <c r="U63" s="58"/>
    </row>
    <row r="64" spans="1:21" x14ac:dyDescent="0.2">
      <c r="A64" s="36"/>
      <c r="B64" s="3"/>
      <c r="C64" s="3"/>
      <c r="D64" s="4"/>
      <c r="E64" s="4"/>
      <c r="F64" s="4"/>
      <c r="G64" s="4"/>
      <c r="H64" s="4"/>
      <c r="I64" s="4"/>
      <c r="J64" s="4"/>
      <c r="K64" s="4"/>
      <c r="L64" s="4">
        <f t="shared" si="1"/>
        <v>0</v>
      </c>
      <c r="M64" s="26">
        <f t="shared" si="0"/>
        <v>0</v>
      </c>
      <c r="N64" s="27"/>
      <c r="O64" s="13"/>
      <c r="P64" s="28" t="str">
        <f>IF(OR(N64="",O64=""),"",VLOOKUP(CONCATENATE(N64," dienų darbo savaitė"),'Atostogų išmokų FN'!$A$17:$AH$18,O64-24)/100)</f>
        <v/>
      </c>
      <c r="Q64" s="26">
        <f t="shared" si="2"/>
        <v>0</v>
      </c>
      <c r="R64" s="4"/>
      <c r="S64" s="28" t="str">
        <f>IF(OR(N64="",R64=""),"",HLOOKUP(R64,'Papild.poilsio d. išmokų FN '!$C$6:$Q$8,3,0)/100)</f>
        <v/>
      </c>
      <c r="T64" s="26">
        <f t="shared" si="3"/>
        <v>0</v>
      </c>
      <c r="U64" s="58"/>
    </row>
    <row r="65" spans="1:21" x14ac:dyDescent="0.2">
      <c r="A65" s="36"/>
      <c r="B65" s="3"/>
      <c r="C65" s="3"/>
      <c r="D65" s="4"/>
      <c r="E65" s="4"/>
      <c r="F65" s="4"/>
      <c r="G65" s="4"/>
      <c r="H65" s="4"/>
      <c r="I65" s="4"/>
      <c r="J65" s="4"/>
      <c r="K65" s="4"/>
      <c r="L65" s="4">
        <f t="shared" si="1"/>
        <v>0</v>
      </c>
      <c r="M65" s="26">
        <f t="shared" si="0"/>
        <v>0</v>
      </c>
      <c r="N65" s="27"/>
      <c r="O65" s="13"/>
      <c r="P65" s="28" t="str">
        <f>IF(OR(N65="",O65=""),"",VLOOKUP(CONCATENATE(N65," dienų darbo savaitė"),'Atostogų išmokų FN'!$A$17:$AH$18,O65-24)/100)</f>
        <v/>
      </c>
      <c r="Q65" s="26">
        <f t="shared" si="2"/>
        <v>0</v>
      </c>
      <c r="R65" s="4"/>
      <c r="S65" s="28" t="str">
        <f>IF(OR(N65="",R65=""),"",HLOOKUP(R65,'Papild.poilsio d. išmokų FN '!$C$6:$Q$8,3,0)/100)</f>
        <v/>
      </c>
      <c r="T65" s="26">
        <f t="shared" si="3"/>
        <v>0</v>
      </c>
      <c r="U65" s="58"/>
    </row>
    <row r="66" spans="1:21" x14ac:dyDescent="0.2">
      <c r="A66" s="36"/>
      <c r="B66" s="3"/>
      <c r="C66" s="3"/>
      <c r="D66" s="4"/>
      <c r="E66" s="4"/>
      <c r="F66" s="4"/>
      <c r="G66" s="4"/>
      <c r="H66" s="4"/>
      <c r="I66" s="4"/>
      <c r="J66" s="4"/>
      <c r="K66" s="4"/>
      <c r="L66" s="4">
        <f t="shared" si="1"/>
        <v>0</v>
      </c>
      <c r="M66" s="26">
        <f t="shared" si="0"/>
        <v>0</v>
      </c>
      <c r="N66" s="27"/>
      <c r="O66" s="13"/>
      <c r="P66" s="28" t="str">
        <f>IF(OR(N66="",O66=""),"",VLOOKUP(CONCATENATE(N66," dienų darbo savaitė"),'Atostogų išmokų FN'!$A$17:$AH$18,O66-24)/100)</f>
        <v/>
      </c>
      <c r="Q66" s="26">
        <f t="shared" si="2"/>
        <v>0</v>
      </c>
      <c r="R66" s="4"/>
      <c r="S66" s="28" t="str">
        <f>IF(OR(N66="",R66=""),"",HLOOKUP(R66,'Papild.poilsio d. išmokų FN '!$C$6:$Q$8,3,0)/100)</f>
        <v/>
      </c>
      <c r="T66" s="26">
        <f t="shared" si="3"/>
        <v>0</v>
      </c>
      <c r="U66" s="58"/>
    </row>
    <row r="67" spans="1:21" x14ac:dyDescent="0.2">
      <c r="A67" s="36"/>
      <c r="B67" s="3"/>
      <c r="C67" s="3"/>
      <c r="D67" s="4"/>
      <c r="E67" s="4"/>
      <c r="F67" s="4"/>
      <c r="G67" s="4"/>
      <c r="H67" s="4"/>
      <c r="I67" s="4"/>
      <c r="J67" s="4"/>
      <c r="K67" s="4"/>
      <c r="L67" s="4">
        <f t="shared" si="1"/>
        <v>0</v>
      </c>
      <c r="M67" s="26">
        <f t="shared" si="0"/>
        <v>0</v>
      </c>
      <c r="N67" s="27"/>
      <c r="O67" s="13"/>
      <c r="P67" s="28" t="str">
        <f>IF(OR(N67="",O67=""),"",VLOOKUP(CONCATENATE(N67," dienų darbo savaitė"),'Atostogų išmokų FN'!$A$17:$AH$18,O67-24)/100)</f>
        <v/>
      </c>
      <c r="Q67" s="26">
        <f t="shared" si="2"/>
        <v>0</v>
      </c>
      <c r="R67" s="4"/>
      <c r="S67" s="28" t="str">
        <f>IF(OR(N67="",R67=""),"",HLOOKUP(R67,'Papild.poilsio d. išmokų FN '!$C$6:$Q$8,3,0)/100)</f>
        <v/>
      </c>
      <c r="T67" s="26">
        <f t="shared" si="3"/>
        <v>0</v>
      </c>
      <c r="U67" s="58"/>
    </row>
    <row r="68" spans="1:21" x14ac:dyDescent="0.2">
      <c r="A68" s="36"/>
      <c r="B68" s="3"/>
      <c r="C68" s="3"/>
      <c r="D68" s="4"/>
      <c r="E68" s="4"/>
      <c r="F68" s="4"/>
      <c r="G68" s="4"/>
      <c r="H68" s="4"/>
      <c r="I68" s="4"/>
      <c r="J68" s="4"/>
      <c r="K68" s="4"/>
      <c r="L68" s="4">
        <f t="shared" si="1"/>
        <v>0</v>
      </c>
      <c r="M68" s="26">
        <f t="shared" si="0"/>
        <v>0</v>
      </c>
      <c r="N68" s="27"/>
      <c r="O68" s="13"/>
      <c r="P68" s="28" t="str">
        <f>IF(OR(N68="",O68=""),"",VLOOKUP(CONCATENATE(N68," dienų darbo savaitė"),'Atostogų išmokų FN'!$A$17:$AH$18,O68-24)/100)</f>
        <v/>
      </c>
      <c r="Q68" s="26">
        <f t="shared" si="2"/>
        <v>0</v>
      </c>
      <c r="R68" s="4"/>
      <c r="S68" s="28" t="str">
        <f>IF(OR(N68="",R68=""),"",HLOOKUP(R68,'Papild.poilsio d. išmokų FN '!$C$6:$Q$8,3,0)/100)</f>
        <v/>
      </c>
      <c r="T68" s="26">
        <f t="shared" si="3"/>
        <v>0</v>
      </c>
      <c r="U68" s="58"/>
    </row>
    <row r="69" spans="1:21" x14ac:dyDescent="0.2">
      <c r="A69" s="65" t="s">
        <v>17</v>
      </c>
      <c r="B69" s="65"/>
      <c r="C69" s="65"/>
      <c r="D69" s="29">
        <f t="shared" ref="D69:M69" si="4">SUM(D24:D68)</f>
        <v>0</v>
      </c>
      <c r="E69" s="29">
        <f t="shared" si="4"/>
        <v>0</v>
      </c>
      <c r="F69" s="29">
        <f t="shared" si="4"/>
        <v>0</v>
      </c>
      <c r="G69" s="29">
        <f t="shared" si="4"/>
        <v>0</v>
      </c>
      <c r="H69" s="29">
        <f t="shared" si="4"/>
        <v>0</v>
      </c>
      <c r="I69" s="29">
        <f t="shared" si="4"/>
        <v>0</v>
      </c>
      <c r="J69" s="29"/>
      <c r="K69" s="29">
        <f t="shared" si="4"/>
        <v>0</v>
      </c>
      <c r="L69" s="29">
        <f t="shared" si="4"/>
        <v>0</v>
      </c>
      <c r="M69" s="29">
        <f t="shared" si="4"/>
        <v>0</v>
      </c>
      <c r="N69" s="29"/>
      <c r="O69" s="29"/>
      <c r="P69" s="29"/>
      <c r="Q69" s="29">
        <f>SUM(Q24:Q68)</f>
        <v>0</v>
      </c>
      <c r="R69" s="29"/>
      <c r="S69" s="29"/>
      <c r="T69" s="29">
        <f>SUM(T24:T68)</f>
        <v>0</v>
      </c>
      <c r="U69" s="29"/>
    </row>
    <row r="70" spans="1:21" ht="13.5" customHeight="1" x14ac:dyDescent="0.2">
      <c r="A70" s="37"/>
      <c r="B70" s="38"/>
      <c r="C70" s="38"/>
      <c r="D70" s="39"/>
      <c r="E70" s="37"/>
      <c r="F70" s="39"/>
      <c r="G70" s="37"/>
      <c r="H70" s="37"/>
      <c r="I70" s="37"/>
      <c r="J70" s="37"/>
      <c r="K70" s="37"/>
      <c r="L70" s="37"/>
      <c r="M70" s="39"/>
      <c r="N70" s="38"/>
      <c r="O70" s="38"/>
      <c r="P70" s="38"/>
      <c r="Q70" s="38"/>
      <c r="R70" s="38"/>
    </row>
    <row r="71" spans="1:21" ht="15.75" customHeight="1" x14ac:dyDescent="0.2">
      <c r="A71" s="66" t="s">
        <v>43</v>
      </c>
      <c r="B71" s="66"/>
      <c r="C71" s="66"/>
      <c r="D71" s="66"/>
      <c r="E71" s="66"/>
      <c r="F71" s="66"/>
      <c r="G71" s="66"/>
      <c r="H71" s="66"/>
      <c r="I71" s="66"/>
      <c r="J71" s="66"/>
      <c r="K71" s="66"/>
      <c r="L71" s="66"/>
      <c r="M71" s="66"/>
      <c r="N71" s="66"/>
      <c r="O71" s="66"/>
      <c r="P71" s="66"/>
      <c r="Q71" s="66"/>
      <c r="R71" s="66"/>
      <c r="S71" s="66"/>
      <c r="T71" s="66"/>
      <c r="U71" s="66"/>
    </row>
    <row r="72" spans="1:21" ht="95.25" customHeight="1" x14ac:dyDescent="0.2">
      <c r="A72" s="67" t="s">
        <v>42</v>
      </c>
      <c r="B72" s="67"/>
      <c r="C72" s="67"/>
      <c r="D72" s="67"/>
      <c r="E72" s="67"/>
      <c r="F72" s="67"/>
      <c r="G72" s="67"/>
      <c r="H72" s="67"/>
      <c r="I72" s="67"/>
      <c r="J72" s="67"/>
      <c r="K72" s="67"/>
      <c r="L72" s="67"/>
      <c r="M72" s="67"/>
      <c r="N72" s="67"/>
      <c r="O72" s="67"/>
      <c r="P72" s="67"/>
      <c r="Q72" s="67"/>
      <c r="R72" s="67"/>
      <c r="S72" s="67"/>
      <c r="T72" s="67"/>
      <c r="U72" s="67"/>
    </row>
    <row r="73" spans="1:21" ht="13.5" customHeight="1" x14ac:dyDescent="0.2">
      <c r="A73" s="5"/>
      <c r="B73" s="6"/>
      <c r="C73" s="6"/>
      <c r="D73" s="7"/>
      <c r="E73" s="5"/>
      <c r="F73" s="7"/>
      <c r="G73" s="5"/>
      <c r="H73" s="5"/>
      <c r="I73" s="5"/>
      <c r="J73" s="5"/>
      <c r="K73" s="5"/>
      <c r="L73" s="5"/>
      <c r="M73" s="7"/>
      <c r="N73" s="6"/>
      <c r="O73" s="6"/>
      <c r="P73" s="6"/>
      <c r="Q73" s="6"/>
      <c r="R73" s="6"/>
    </row>
    <row r="74" spans="1:21" x14ac:dyDescent="0.2">
      <c r="B74" s="17"/>
      <c r="C74" s="17"/>
      <c r="D74" s="17"/>
      <c r="K74" s="17"/>
      <c r="L74" s="17"/>
      <c r="M74" s="17"/>
      <c r="Q74" s="17"/>
      <c r="R74" s="17"/>
      <c r="S74" s="17"/>
    </row>
    <row r="75" spans="1:21" ht="15" x14ac:dyDescent="0.2">
      <c r="A75" s="11"/>
      <c r="B75" s="68" t="s">
        <v>33</v>
      </c>
      <c r="C75" s="68"/>
      <c r="D75" s="68"/>
      <c r="K75" s="68" t="s">
        <v>34</v>
      </c>
      <c r="L75" s="68"/>
      <c r="M75" s="68"/>
      <c r="Q75" s="68" t="s">
        <v>35</v>
      </c>
      <c r="R75" s="68"/>
      <c r="S75" s="68"/>
    </row>
    <row r="76" spans="1:21" ht="15" x14ac:dyDescent="0.2">
      <c r="A76" s="11"/>
    </row>
    <row r="77" spans="1:21" ht="15" x14ac:dyDescent="0.2">
      <c r="A77" s="64" t="s">
        <v>79</v>
      </c>
      <c r="B77" s="64"/>
      <c r="C77" s="64"/>
      <c r="D77" s="64"/>
      <c r="E77" s="64"/>
      <c r="F77" s="64"/>
      <c r="G77" s="64"/>
      <c r="H77" s="64"/>
      <c r="I77" s="64"/>
      <c r="J77" s="64"/>
      <c r="K77" s="64"/>
      <c r="L77" s="64"/>
      <c r="M77" s="64"/>
      <c r="N77" s="64"/>
      <c r="O77" s="64"/>
      <c r="P77" s="64"/>
      <c r="Q77" s="64"/>
      <c r="R77" s="64"/>
      <c r="S77" s="64"/>
      <c r="T77" s="64"/>
      <c r="U77" s="64"/>
    </row>
  </sheetData>
  <mergeCells count="39">
    <mergeCell ref="D18:E18"/>
    <mergeCell ref="F20:K20"/>
    <mergeCell ref="L20:L22"/>
    <mergeCell ref="U20:U22"/>
    <mergeCell ref="A69:C69"/>
    <mergeCell ref="R20:R22"/>
    <mergeCell ref="S20:S22"/>
    <mergeCell ref="T20:T22"/>
    <mergeCell ref="F21:F22"/>
    <mergeCell ref="G21:G22"/>
    <mergeCell ref="H21:H22"/>
    <mergeCell ref="I21:I22"/>
    <mergeCell ref="K21:K22"/>
    <mergeCell ref="M20:M22"/>
    <mergeCell ref="N20:N22"/>
    <mergeCell ref="O20:O22"/>
    <mergeCell ref="B75:D75"/>
    <mergeCell ref="K75:M75"/>
    <mergeCell ref="Q75:S75"/>
    <mergeCell ref="E20:E22"/>
    <mergeCell ref="P20:P22"/>
    <mergeCell ref="Q20:Q22"/>
    <mergeCell ref="J21:J22"/>
    <mergeCell ref="A77:U77"/>
    <mergeCell ref="A6:U6"/>
    <mergeCell ref="A13:K13"/>
    <mergeCell ref="A14:C14"/>
    <mergeCell ref="D14:U14"/>
    <mergeCell ref="A15:C15"/>
    <mergeCell ref="D15:U15"/>
    <mergeCell ref="A7:U7"/>
    <mergeCell ref="A17:K17"/>
    <mergeCell ref="A18:C18"/>
    <mergeCell ref="A20:A22"/>
    <mergeCell ref="B20:B22"/>
    <mergeCell ref="C20:C22"/>
    <mergeCell ref="D20:D22"/>
    <mergeCell ref="A71:U71"/>
    <mergeCell ref="A72:U72"/>
  </mergeCells>
  <dataValidations count="7">
    <dataValidation type="list" allowBlank="1" showInputMessage="1" showErrorMessage="1" sqref="N24:N68" xr:uid="{00000000-0002-0000-0200-000000000000}">
      <formula1>"5,6"</formula1>
    </dataValidation>
    <dataValidation type="list" allowBlank="1" showInputMessage="1" showErrorMessage="1" sqref="J9" xr:uid="{00000000-0002-0000-0200-000001000000}">
      <formula1>"2017,2018,2019,2020,2021,2022"</formula1>
    </dataValidation>
    <dataValidation type="list" allowBlank="1" showInputMessage="1" showErrorMessage="1" sqref="L9" xr:uid="{00000000-0002-0000-0200-000002000000}">
      <formula1>"sausio,vasario,kovo,balandžio,gegužės,birželio,liepos,rugpjūčio,rugsėjo,spalio,lapkričio,gruodžio"</formula1>
    </dataValidation>
    <dataValidation type="list" allowBlank="1" showInputMessage="1" showErrorMessage="1" sqref="WVH983086 D65582 IV65582 SR65582 ACN65582 AMJ65582 AWF65582 BGB65582 BPX65582 BZT65582 CJP65582 CTL65582 DDH65582 DND65582 DWZ65582 EGV65582 EQR65582 FAN65582 FKJ65582 FUF65582 GEB65582 GNX65582 GXT65582 HHP65582 HRL65582 IBH65582 ILD65582 IUZ65582 JEV65582 JOR65582 JYN65582 KIJ65582 KSF65582 LCB65582 LLX65582 LVT65582 MFP65582 MPL65582 MZH65582 NJD65582 NSZ65582 OCV65582 OMR65582 OWN65582 PGJ65582 PQF65582 QAB65582 QJX65582 QTT65582 RDP65582 RNL65582 RXH65582 SHD65582 SQZ65582 TAV65582 TKR65582 TUN65582 UEJ65582 UOF65582 UYB65582 VHX65582 VRT65582 WBP65582 WLL65582 WVH65582 D131118 IV131118 SR131118 ACN131118 AMJ131118 AWF131118 BGB131118 BPX131118 BZT131118 CJP131118 CTL131118 DDH131118 DND131118 DWZ131118 EGV131118 EQR131118 FAN131118 FKJ131118 FUF131118 GEB131118 GNX131118 GXT131118 HHP131118 HRL131118 IBH131118 ILD131118 IUZ131118 JEV131118 JOR131118 JYN131118 KIJ131118 KSF131118 LCB131118 LLX131118 LVT131118 MFP131118 MPL131118 MZH131118 NJD131118 NSZ131118 OCV131118 OMR131118 OWN131118 PGJ131118 PQF131118 QAB131118 QJX131118 QTT131118 RDP131118 RNL131118 RXH131118 SHD131118 SQZ131118 TAV131118 TKR131118 TUN131118 UEJ131118 UOF131118 UYB131118 VHX131118 VRT131118 WBP131118 WLL131118 WVH131118 D196654 IV196654 SR196654 ACN196654 AMJ196654 AWF196654 BGB196654 BPX196654 BZT196654 CJP196654 CTL196654 DDH196654 DND196654 DWZ196654 EGV196654 EQR196654 FAN196654 FKJ196654 FUF196654 GEB196654 GNX196654 GXT196654 HHP196654 HRL196654 IBH196654 ILD196654 IUZ196654 JEV196654 JOR196654 JYN196654 KIJ196654 KSF196654 LCB196654 LLX196654 LVT196654 MFP196654 MPL196654 MZH196654 NJD196654 NSZ196654 OCV196654 OMR196654 OWN196654 PGJ196654 PQF196654 QAB196654 QJX196654 QTT196654 RDP196654 RNL196654 RXH196654 SHD196654 SQZ196654 TAV196654 TKR196654 TUN196654 UEJ196654 UOF196654 UYB196654 VHX196654 VRT196654 WBP196654 WLL196654 WVH196654 D262190 IV262190 SR262190 ACN262190 AMJ262190 AWF262190 BGB262190 BPX262190 BZT262190 CJP262190 CTL262190 DDH262190 DND262190 DWZ262190 EGV262190 EQR262190 FAN262190 FKJ262190 FUF262190 GEB262190 GNX262190 GXT262190 HHP262190 HRL262190 IBH262190 ILD262190 IUZ262190 JEV262190 JOR262190 JYN262190 KIJ262190 KSF262190 LCB262190 LLX262190 LVT262190 MFP262190 MPL262190 MZH262190 NJD262190 NSZ262190 OCV262190 OMR262190 OWN262190 PGJ262190 PQF262190 QAB262190 QJX262190 QTT262190 RDP262190 RNL262190 RXH262190 SHD262190 SQZ262190 TAV262190 TKR262190 TUN262190 UEJ262190 UOF262190 UYB262190 VHX262190 VRT262190 WBP262190 WLL262190 WVH262190 D327726 IV327726 SR327726 ACN327726 AMJ327726 AWF327726 BGB327726 BPX327726 BZT327726 CJP327726 CTL327726 DDH327726 DND327726 DWZ327726 EGV327726 EQR327726 FAN327726 FKJ327726 FUF327726 GEB327726 GNX327726 GXT327726 HHP327726 HRL327726 IBH327726 ILD327726 IUZ327726 JEV327726 JOR327726 JYN327726 KIJ327726 KSF327726 LCB327726 LLX327726 LVT327726 MFP327726 MPL327726 MZH327726 NJD327726 NSZ327726 OCV327726 OMR327726 OWN327726 PGJ327726 PQF327726 QAB327726 QJX327726 QTT327726 RDP327726 RNL327726 RXH327726 SHD327726 SQZ327726 TAV327726 TKR327726 TUN327726 UEJ327726 UOF327726 UYB327726 VHX327726 VRT327726 WBP327726 WLL327726 WVH327726 D393262 IV393262 SR393262 ACN393262 AMJ393262 AWF393262 BGB393262 BPX393262 BZT393262 CJP393262 CTL393262 DDH393262 DND393262 DWZ393262 EGV393262 EQR393262 FAN393262 FKJ393262 FUF393262 GEB393262 GNX393262 GXT393262 HHP393262 HRL393262 IBH393262 ILD393262 IUZ393262 JEV393262 JOR393262 JYN393262 KIJ393262 KSF393262 LCB393262 LLX393262 LVT393262 MFP393262 MPL393262 MZH393262 NJD393262 NSZ393262 OCV393262 OMR393262 OWN393262 PGJ393262 PQF393262 QAB393262 QJX393262 QTT393262 RDP393262 RNL393262 RXH393262 SHD393262 SQZ393262 TAV393262 TKR393262 TUN393262 UEJ393262 UOF393262 UYB393262 VHX393262 VRT393262 WBP393262 WLL393262 WVH393262 D458798 IV458798 SR458798 ACN458798 AMJ458798 AWF458798 BGB458798 BPX458798 BZT458798 CJP458798 CTL458798 DDH458798 DND458798 DWZ458798 EGV458798 EQR458798 FAN458798 FKJ458798 FUF458798 GEB458798 GNX458798 GXT458798 HHP458798 HRL458798 IBH458798 ILD458798 IUZ458798 JEV458798 JOR458798 JYN458798 KIJ458798 KSF458798 LCB458798 LLX458798 LVT458798 MFP458798 MPL458798 MZH458798 NJD458798 NSZ458798 OCV458798 OMR458798 OWN458798 PGJ458798 PQF458798 QAB458798 QJX458798 QTT458798 RDP458798 RNL458798 RXH458798 SHD458798 SQZ458798 TAV458798 TKR458798 TUN458798 UEJ458798 UOF458798 UYB458798 VHX458798 VRT458798 WBP458798 WLL458798 WVH458798 D524334 IV524334 SR524334 ACN524334 AMJ524334 AWF524334 BGB524334 BPX524334 BZT524334 CJP524334 CTL524334 DDH524334 DND524334 DWZ524334 EGV524334 EQR524334 FAN524334 FKJ524334 FUF524334 GEB524334 GNX524334 GXT524334 HHP524334 HRL524334 IBH524334 ILD524334 IUZ524334 JEV524334 JOR524334 JYN524334 KIJ524334 KSF524334 LCB524334 LLX524334 LVT524334 MFP524334 MPL524334 MZH524334 NJD524334 NSZ524334 OCV524334 OMR524334 OWN524334 PGJ524334 PQF524334 QAB524334 QJX524334 QTT524334 RDP524334 RNL524334 RXH524334 SHD524334 SQZ524334 TAV524334 TKR524334 TUN524334 UEJ524334 UOF524334 UYB524334 VHX524334 VRT524334 WBP524334 WLL524334 WVH524334 D589870 IV589870 SR589870 ACN589870 AMJ589870 AWF589870 BGB589870 BPX589870 BZT589870 CJP589870 CTL589870 DDH589870 DND589870 DWZ589870 EGV589870 EQR589870 FAN589870 FKJ589870 FUF589870 GEB589870 GNX589870 GXT589870 HHP589870 HRL589870 IBH589870 ILD589870 IUZ589870 JEV589870 JOR589870 JYN589870 KIJ589870 KSF589870 LCB589870 LLX589870 LVT589870 MFP589870 MPL589870 MZH589870 NJD589870 NSZ589870 OCV589870 OMR589870 OWN589870 PGJ589870 PQF589870 QAB589870 QJX589870 QTT589870 RDP589870 RNL589870 RXH589870 SHD589870 SQZ589870 TAV589870 TKR589870 TUN589870 UEJ589870 UOF589870 UYB589870 VHX589870 VRT589870 WBP589870 WLL589870 WVH589870 D655406 IV655406 SR655406 ACN655406 AMJ655406 AWF655406 BGB655406 BPX655406 BZT655406 CJP655406 CTL655406 DDH655406 DND655406 DWZ655406 EGV655406 EQR655406 FAN655406 FKJ655406 FUF655406 GEB655406 GNX655406 GXT655406 HHP655406 HRL655406 IBH655406 ILD655406 IUZ655406 JEV655406 JOR655406 JYN655406 KIJ655406 KSF655406 LCB655406 LLX655406 LVT655406 MFP655406 MPL655406 MZH655406 NJD655406 NSZ655406 OCV655406 OMR655406 OWN655406 PGJ655406 PQF655406 QAB655406 QJX655406 QTT655406 RDP655406 RNL655406 RXH655406 SHD655406 SQZ655406 TAV655406 TKR655406 TUN655406 UEJ655406 UOF655406 UYB655406 VHX655406 VRT655406 WBP655406 WLL655406 WVH655406 D720942 IV720942 SR720942 ACN720942 AMJ720942 AWF720942 BGB720942 BPX720942 BZT720942 CJP720942 CTL720942 DDH720942 DND720942 DWZ720942 EGV720942 EQR720942 FAN720942 FKJ720942 FUF720942 GEB720942 GNX720942 GXT720942 HHP720942 HRL720942 IBH720942 ILD720942 IUZ720942 JEV720942 JOR720942 JYN720942 KIJ720942 KSF720942 LCB720942 LLX720942 LVT720942 MFP720942 MPL720942 MZH720942 NJD720942 NSZ720942 OCV720942 OMR720942 OWN720942 PGJ720942 PQF720942 QAB720942 QJX720942 QTT720942 RDP720942 RNL720942 RXH720942 SHD720942 SQZ720942 TAV720942 TKR720942 TUN720942 UEJ720942 UOF720942 UYB720942 VHX720942 VRT720942 WBP720942 WLL720942 WVH720942 D786478 IV786478 SR786478 ACN786478 AMJ786478 AWF786478 BGB786478 BPX786478 BZT786478 CJP786478 CTL786478 DDH786478 DND786478 DWZ786478 EGV786478 EQR786478 FAN786478 FKJ786478 FUF786478 GEB786478 GNX786478 GXT786478 HHP786478 HRL786478 IBH786478 ILD786478 IUZ786478 JEV786478 JOR786478 JYN786478 KIJ786478 KSF786478 LCB786478 LLX786478 LVT786478 MFP786478 MPL786478 MZH786478 NJD786478 NSZ786478 OCV786478 OMR786478 OWN786478 PGJ786478 PQF786478 QAB786478 QJX786478 QTT786478 RDP786478 RNL786478 RXH786478 SHD786478 SQZ786478 TAV786478 TKR786478 TUN786478 UEJ786478 UOF786478 UYB786478 VHX786478 VRT786478 WBP786478 WLL786478 WVH786478 D852014 IV852014 SR852014 ACN852014 AMJ852014 AWF852014 BGB852014 BPX852014 BZT852014 CJP852014 CTL852014 DDH852014 DND852014 DWZ852014 EGV852014 EQR852014 FAN852014 FKJ852014 FUF852014 GEB852014 GNX852014 GXT852014 HHP852014 HRL852014 IBH852014 ILD852014 IUZ852014 JEV852014 JOR852014 JYN852014 KIJ852014 KSF852014 LCB852014 LLX852014 LVT852014 MFP852014 MPL852014 MZH852014 NJD852014 NSZ852014 OCV852014 OMR852014 OWN852014 PGJ852014 PQF852014 QAB852014 QJX852014 QTT852014 RDP852014 RNL852014 RXH852014 SHD852014 SQZ852014 TAV852014 TKR852014 TUN852014 UEJ852014 UOF852014 UYB852014 VHX852014 VRT852014 WBP852014 WLL852014 WVH852014 D917550 IV917550 SR917550 ACN917550 AMJ917550 AWF917550 BGB917550 BPX917550 BZT917550 CJP917550 CTL917550 DDH917550 DND917550 DWZ917550 EGV917550 EQR917550 FAN917550 FKJ917550 FUF917550 GEB917550 GNX917550 GXT917550 HHP917550 HRL917550 IBH917550 ILD917550 IUZ917550 JEV917550 JOR917550 JYN917550 KIJ917550 KSF917550 LCB917550 LLX917550 LVT917550 MFP917550 MPL917550 MZH917550 NJD917550 NSZ917550 OCV917550 OMR917550 OWN917550 PGJ917550 PQF917550 QAB917550 QJX917550 QTT917550 RDP917550 RNL917550 RXH917550 SHD917550 SQZ917550 TAV917550 TKR917550 TUN917550 UEJ917550 UOF917550 UYB917550 VHX917550 VRT917550 WBP917550 WLL917550 WVH917550 D983086 IV983086 SR983086 ACN983086 AMJ983086 AWF983086 BGB983086 BPX983086 BZT983086 CJP983086 CTL983086 DDH983086 DND983086 DWZ983086 EGV983086 EQR983086 FAN983086 FKJ983086 FUF983086 GEB983086 GNX983086 GXT983086 HHP983086 HRL983086 IBH983086 ILD983086 IUZ983086 JEV983086 JOR983086 JYN983086 KIJ983086 KSF983086 LCB983086 LLX983086 LVT983086 MFP983086 MPL983086 MZH983086 NJD983086 NSZ983086 OCV983086 OMR983086 OWN983086 PGJ983086 PQF983086 QAB983086 QJX983086 QTT983086 RDP983086 RNL983086 RXH983086 SHD983086 SQZ983086 TAV983086 TKR983086 TUN983086 UEJ983086 UOF983086 UYB983086 VHX983086 VRT983086 WBP983086 WLL983086" xr:uid="{00000000-0002-0000-0200-000003000000}">
      <formula1>Taip</formula1>
    </dataValidation>
    <dataValidation type="list" allowBlank="1" showInputMessage="1" showErrorMessage="1" errorTitle="Dėmesio!" error="Galimos pasirinkti reikšmės nuo 28 iki 58." sqref="O24:O68" xr:uid="{00000000-0002-0000-0200-000005000000}">
      <formula1>"28, 29, 30, 31, 32, 33, 34, 35, 36, 37, 38, 39, 40, 41, 42, 43, 44, 45, 46, 47, 48, 49, 50, 51, 52, 53, 54, 55, 56, 57, 58"</formula1>
    </dataValidation>
    <dataValidation type="list" allowBlank="1" showInputMessage="1" showErrorMessage="1" sqref="D18" xr:uid="{5C17C12A-F18D-4B7A-94B8-1BBC2638D6A0}">
      <formula1>"Biudžetinė Terminuota, Biudžetinė Neterminuota,"</formula1>
    </dataValidation>
    <dataValidation type="list" allowBlank="1" showInputMessage="1" showErrorMessage="1" sqref="I9" xr:uid="{229C07B4-1083-4F71-B9F6-2A87A81A5D54}">
      <formula1>"2017,2018,2019,2020,2021,2022,2023"</formula1>
    </dataValidation>
  </dataValidations>
  <pageMargins left="0.23622047244094491" right="0.75" top="0.23622047244094491" bottom="0.27559055118110237" header="0.19685039370078741" footer="0.23622047244094491"/>
  <pageSetup paperSize="9" scale="48" fitToHeight="0" orientation="landscape" cellComments="asDisplayed"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86FE1B-C6E4-4C35-82EF-86CDBB0CF8A0}">
          <x14:formula1>
            <xm:f>'Papild.poilsio d. išmokų FN '!$C$6:$Q$6</xm:f>
          </x14:formula1>
          <xm:sqref>R24:R68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75A25-0976-4432-9298-01DB49FEC1BD}">
  <sheetPr>
    <pageSetUpPr fitToPage="1"/>
  </sheetPr>
  <dimension ref="A1:U84"/>
  <sheetViews>
    <sheetView showGridLines="0" tabSelected="1" zoomScale="70" zoomScaleNormal="70" zoomScaleSheetLayoutView="40" workbookViewId="0">
      <selection activeCell="I33" sqref="I33"/>
    </sheetView>
  </sheetViews>
  <sheetFormatPr defaultRowHeight="12.75" x14ac:dyDescent="0.2"/>
  <cols>
    <col min="1" max="1" width="12.1640625" style="12" customWidth="1"/>
    <col min="2" max="2" width="30" style="12" customWidth="1"/>
    <col min="3" max="3" width="24.5" style="12" customWidth="1"/>
    <col min="4" max="4" width="17.1640625" style="12" customWidth="1"/>
    <col min="5" max="5" width="15.33203125" style="12" customWidth="1"/>
    <col min="6" max="6" width="14.83203125" style="12" customWidth="1"/>
    <col min="7" max="7" width="13.6640625" style="12" customWidth="1"/>
    <col min="8" max="8" width="12.83203125" style="12" customWidth="1"/>
    <col min="9" max="10" width="18" style="12" customWidth="1"/>
    <col min="11" max="11" width="16.83203125" style="12" customWidth="1"/>
    <col min="12" max="12" width="16.1640625" style="12" customWidth="1"/>
    <col min="13" max="13" width="19.5" style="12" customWidth="1"/>
    <col min="14" max="14" width="18.5" style="12" customWidth="1"/>
    <col min="15" max="15" width="14.33203125" style="12" customWidth="1"/>
    <col min="16" max="16" width="15.83203125" style="12" customWidth="1"/>
    <col min="17" max="17" width="17.6640625" style="12" customWidth="1"/>
    <col min="18" max="18" width="19.6640625" style="12" customWidth="1"/>
    <col min="19" max="20" width="16.83203125" style="12" customWidth="1"/>
    <col min="21" max="21" width="32.1640625" style="12" customWidth="1"/>
    <col min="22" max="251" width="9.33203125" style="12"/>
    <col min="252" max="252" width="12.1640625" style="12" customWidth="1"/>
    <col min="253" max="253" width="30" style="12" customWidth="1"/>
    <col min="254" max="254" width="24.5" style="12" customWidth="1"/>
    <col min="255" max="255" width="17.1640625" style="12" customWidth="1"/>
    <col min="256" max="256" width="15.33203125" style="12" customWidth="1"/>
    <col min="257" max="257" width="13.5" style="12" customWidth="1"/>
    <col min="258" max="259" width="12.83203125" style="12" customWidth="1"/>
    <col min="260" max="260" width="15" style="12" customWidth="1"/>
    <col min="261" max="261" width="16.83203125" style="12" customWidth="1"/>
    <col min="262" max="262" width="16.1640625" style="12" customWidth="1"/>
    <col min="263" max="263" width="15.5" style="12" customWidth="1"/>
    <col min="264" max="264" width="15.83203125" style="12" customWidth="1"/>
    <col min="265" max="265" width="19.5" style="12" customWidth="1"/>
    <col min="266" max="266" width="15.83203125" style="12" customWidth="1"/>
    <col min="267" max="267" width="14.33203125" style="12" customWidth="1"/>
    <col min="268" max="268" width="15.83203125" style="12" customWidth="1"/>
    <col min="269" max="269" width="17.6640625" style="12" customWidth="1"/>
    <col min="270" max="270" width="19.6640625" style="12" customWidth="1"/>
    <col min="271" max="271" width="14.5" style="12" customWidth="1"/>
    <col min="272" max="507" width="9.33203125" style="12"/>
    <col min="508" max="508" width="12.1640625" style="12" customWidth="1"/>
    <col min="509" max="509" width="30" style="12" customWidth="1"/>
    <col min="510" max="510" width="24.5" style="12" customWidth="1"/>
    <col min="511" max="511" width="17.1640625" style="12" customWidth="1"/>
    <col min="512" max="512" width="15.33203125" style="12" customWidth="1"/>
    <col min="513" max="513" width="13.5" style="12" customWidth="1"/>
    <col min="514" max="515" width="12.83203125" style="12" customWidth="1"/>
    <col min="516" max="516" width="15" style="12" customWidth="1"/>
    <col min="517" max="517" width="16.83203125" style="12" customWidth="1"/>
    <col min="518" max="518" width="16.1640625" style="12" customWidth="1"/>
    <col min="519" max="519" width="15.5" style="12" customWidth="1"/>
    <col min="520" max="520" width="15.83203125" style="12" customWidth="1"/>
    <col min="521" max="521" width="19.5" style="12" customWidth="1"/>
    <col min="522" max="522" width="15.83203125" style="12" customWidth="1"/>
    <col min="523" max="523" width="14.33203125" style="12" customWidth="1"/>
    <col min="524" max="524" width="15.83203125" style="12" customWidth="1"/>
    <col min="525" max="525" width="17.6640625" style="12" customWidth="1"/>
    <col min="526" max="526" width="19.6640625" style="12" customWidth="1"/>
    <col min="527" max="527" width="14.5" style="12" customWidth="1"/>
    <col min="528" max="763" width="9.33203125" style="12"/>
    <col min="764" max="764" width="12.1640625" style="12" customWidth="1"/>
    <col min="765" max="765" width="30" style="12" customWidth="1"/>
    <col min="766" max="766" width="24.5" style="12" customWidth="1"/>
    <col min="767" max="767" width="17.1640625" style="12" customWidth="1"/>
    <col min="768" max="768" width="15.33203125" style="12" customWidth="1"/>
    <col min="769" max="769" width="13.5" style="12" customWidth="1"/>
    <col min="770" max="771" width="12.83203125" style="12" customWidth="1"/>
    <col min="772" max="772" width="15" style="12" customWidth="1"/>
    <col min="773" max="773" width="16.83203125" style="12" customWidth="1"/>
    <col min="774" max="774" width="16.1640625" style="12" customWidth="1"/>
    <col min="775" max="775" width="15.5" style="12" customWidth="1"/>
    <col min="776" max="776" width="15.83203125" style="12" customWidth="1"/>
    <col min="777" max="777" width="19.5" style="12" customWidth="1"/>
    <col min="778" max="778" width="15.83203125" style="12" customWidth="1"/>
    <col min="779" max="779" width="14.33203125" style="12" customWidth="1"/>
    <col min="780" max="780" width="15.83203125" style="12" customWidth="1"/>
    <col min="781" max="781" width="17.6640625" style="12" customWidth="1"/>
    <col min="782" max="782" width="19.6640625" style="12" customWidth="1"/>
    <col min="783" max="783" width="14.5" style="12" customWidth="1"/>
    <col min="784" max="1019" width="9.33203125" style="12"/>
    <col min="1020" max="1020" width="12.1640625" style="12" customWidth="1"/>
    <col min="1021" max="1021" width="30" style="12" customWidth="1"/>
    <col min="1022" max="1022" width="24.5" style="12" customWidth="1"/>
    <col min="1023" max="1023" width="17.1640625" style="12" customWidth="1"/>
    <col min="1024" max="1024" width="15.33203125" style="12" customWidth="1"/>
    <col min="1025" max="1025" width="13.5" style="12" customWidth="1"/>
    <col min="1026" max="1027" width="12.83203125" style="12" customWidth="1"/>
    <col min="1028" max="1028" width="15" style="12" customWidth="1"/>
    <col min="1029" max="1029" width="16.83203125" style="12" customWidth="1"/>
    <col min="1030" max="1030" width="16.1640625" style="12" customWidth="1"/>
    <col min="1031" max="1031" width="15.5" style="12" customWidth="1"/>
    <col min="1032" max="1032" width="15.83203125" style="12" customWidth="1"/>
    <col min="1033" max="1033" width="19.5" style="12" customWidth="1"/>
    <col min="1034" max="1034" width="15.83203125" style="12" customWidth="1"/>
    <col min="1035" max="1035" width="14.33203125" style="12" customWidth="1"/>
    <col min="1036" max="1036" width="15.83203125" style="12" customWidth="1"/>
    <col min="1037" max="1037" width="17.6640625" style="12" customWidth="1"/>
    <col min="1038" max="1038" width="19.6640625" style="12" customWidth="1"/>
    <col min="1039" max="1039" width="14.5" style="12" customWidth="1"/>
    <col min="1040" max="1275" width="9.33203125" style="12"/>
    <col min="1276" max="1276" width="12.1640625" style="12" customWidth="1"/>
    <col min="1277" max="1277" width="30" style="12" customWidth="1"/>
    <col min="1278" max="1278" width="24.5" style="12" customWidth="1"/>
    <col min="1279" max="1279" width="17.1640625" style="12" customWidth="1"/>
    <col min="1280" max="1280" width="15.33203125" style="12" customWidth="1"/>
    <col min="1281" max="1281" width="13.5" style="12" customWidth="1"/>
    <col min="1282" max="1283" width="12.83203125" style="12" customWidth="1"/>
    <col min="1284" max="1284" width="15" style="12" customWidth="1"/>
    <col min="1285" max="1285" width="16.83203125" style="12" customWidth="1"/>
    <col min="1286" max="1286" width="16.1640625" style="12" customWidth="1"/>
    <col min="1287" max="1287" width="15.5" style="12" customWidth="1"/>
    <col min="1288" max="1288" width="15.83203125" style="12" customWidth="1"/>
    <col min="1289" max="1289" width="19.5" style="12" customWidth="1"/>
    <col min="1290" max="1290" width="15.83203125" style="12" customWidth="1"/>
    <col min="1291" max="1291" width="14.33203125" style="12" customWidth="1"/>
    <col min="1292" max="1292" width="15.83203125" style="12" customWidth="1"/>
    <col min="1293" max="1293" width="17.6640625" style="12" customWidth="1"/>
    <col min="1294" max="1294" width="19.6640625" style="12" customWidth="1"/>
    <col min="1295" max="1295" width="14.5" style="12" customWidth="1"/>
    <col min="1296" max="1531" width="9.33203125" style="12"/>
    <col min="1532" max="1532" width="12.1640625" style="12" customWidth="1"/>
    <col min="1533" max="1533" width="30" style="12" customWidth="1"/>
    <col min="1534" max="1534" width="24.5" style="12" customWidth="1"/>
    <col min="1535" max="1535" width="17.1640625" style="12" customWidth="1"/>
    <col min="1536" max="1536" width="15.33203125" style="12" customWidth="1"/>
    <col min="1537" max="1537" width="13.5" style="12" customWidth="1"/>
    <col min="1538" max="1539" width="12.83203125" style="12" customWidth="1"/>
    <col min="1540" max="1540" width="15" style="12" customWidth="1"/>
    <col min="1541" max="1541" width="16.83203125" style="12" customWidth="1"/>
    <col min="1542" max="1542" width="16.1640625" style="12" customWidth="1"/>
    <col min="1543" max="1543" width="15.5" style="12" customWidth="1"/>
    <col min="1544" max="1544" width="15.83203125" style="12" customWidth="1"/>
    <col min="1545" max="1545" width="19.5" style="12" customWidth="1"/>
    <col min="1546" max="1546" width="15.83203125" style="12" customWidth="1"/>
    <col min="1547" max="1547" width="14.33203125" style="12" customWidth="1"/>
    <col min="1548" max="1548" width="15.83203125" style="12" customWidth="1"/>
    <col min="1549" max="1549" width="17.6640625" style="12" customWidth="1"/>
    <col min="1550" max="1550" width="19.6640625" style="12" customWidth="1"/>
    <col min="1551" max="1551" width="14.5" style="12" customWidth="1"/>
    <col min="1552" max="1787" width="9.33203125" style="12"/>
    <col min="1788" max="1788" width="12.1640625" style="12" customWidth="1"/>
    <col min="1789" max="1789" width="30" style="12" customWidth="1"/>
    <col min="1790" max="1790" width="24.5" style="12" customWidth="1"/>
    <col min="1791" max="1791" width="17.1640625" style="12" customWidth="1"/>
    <col min="1792" max="1792" width="15.33203125" style="12" customWidth="1"/>
    <col min="1793" max="1793" width="13.5" style="12" customWidth="1"/>
    <col min="1794" max="1795" width="12.83203125" style="12" customWidth="1"/>
    <col min="1796" max="1796" width="15" style="12" customWidth="1"/>
    <col min="1797" max="1797" width="16.83203125" style="12" customWidth="1"/>
    <col min="1798" max="1798" width="16.1640625" style="12" customWidth="1"/>
    <col min="1799" max="1799" width="15.5" style="12" customWidth="1"/>
    <col min="1800" max="1800" width="15.83203125" style="12" customWidth="1"/>
    <col min="1801" max="1801" width="19.5" style="12" customWidth="1"/>
    <col min="1802" max="1802" width="15.83203125" style="12" customWidth="1"/>
    <col min="1803" max="1803" width="14.33203125" style="12" customWidth="1"/>
    <col min="1804" max="1804" width="15.83203125" style="12" customWidth="1"/>
    <col min="1805" max="1805" width="17.6640625" style="12" customWidth="1"/>
    <col min="1806" max="1806" width="19.6640625" style="12" customWidth="1"/>
    <col min="1807" max="1807" width="14.5" style="12" customWidth="1"/>
    <col min="1808" max="2043" width="9.33203125" style="12"/>
    <col min="2044" max="2044" width="12.1640625" style="12" customWidth="1"/>
    <col min="2045" max="2045" width="30" style="12" customWidth="1"/>
    <col min="2046" max="2046" width="24.5" style="12" customWidth="1"/>
    <col min="2047" max="2047" width="17.1640625" style="12" customWidth="1"/>
    <col min="2048" max="2048" width="15.33203125" style="12" customWidth="1"/>
    <col min="2049" max="2049" width="13.5" style="12" customWidth="1"/>
    <col min="2050" max="2051" width="12.83203125" style="12" customWidth="1"/>
    <col min="2052" max="2052" width="15" style="12" customWidth="1"/>
    <col min="2053" max="2053" width="16.83203125" style="12" customWidth="1"/>
    <col min="2054" max="2054" width="16.1640625" style="12" customWidth="1"/>
    <col min="2055" max="2055" width="15.5" style="12" customWidth="1"/>
    <col min="2056" max="2056" width="15.83203125" style="12" customWidth="1"/>
    <col min="2057" max="2057" width="19.5" style="12" customWidth="1"/>
    <col min="2058" max="2058" width="15.83203125" style="12" customWidth="1"/>
    <col min="2059" max="2059" width="14.33203125" style="12" customWidth="1"/>
    <col min="2060" max="2060" width="15.83203125" style="12" customWidth="1"/>
    <col min="2061" max="2061" width="17.6640625" style="12" customWidth="1"/>
    <col min="2062" max="2062" width="19.6640625" style="12" customWidth="1"/>
    <col min="2063" max="2063" width="14.5" style="12" customWidth="1"/>
    <col min="2064" max="2299" width="9.33203125" style="12"/>
    <col min="2300" max="2300" width="12.1640625" style="12" customWidth="1"/>
    <col min="2301" max="2301" width="30" style="12" customWidth="1"/>
    <col min="2302" max="2302" width="24.5" style="12" customWidth="1"/>
    <col min="2303" max="2303" width="17.1640625" style="12" customWidth="1"/>
    <col min="2304" max="2304" width="15.33203125" style="12" customWidth="1"/>
    <col min="2305" max="2305" width="13.5" style="12" customWidth="1"/>
    <col min="2306" max="2307" width="12.83203125" style="12" customWidth="1"/>
    <col min="2308" max="2308" width="15" style="12" customWidth="1"/>
    <col min="2309" max="2309" width="16.83203125" style="12" customWidth="1"/>
    <col min="2310" max="2310" width="16.1640625" style="12" customWidth="1"/>
    <col min="2311" max="2311" width="15.5" style="12" customWidth="1"/>
    <col min="2312" max="2312" width="15.83203125" style="12" customWidth="1"/>
    <col min="2313" max="2313" width="19.5" style="12" customWidth="1"/>
    <col min="2314" max="2314" width="15.83203125" style="12" customWidth="1"/>
    <col min="2315" max="2315" width="14.33203125" style="12" customWidth="1"/>
    <col min="2316" max="2316" width="15.83203125" style="12" customWidth="1"/>
    <col min="2317" max="2317" width="17.6640625" style="12" customWidth="1"/>
    <col min="2318" max="2318" width="19.6640625" style="12" customWidth="1"/>
    <col min="2319" max="2319" width="14.5" style="12" customWidth="1"/>
    <col min="2320" max="2555" width="9.33203125" style="12"/>
    <col min="2556" max="2556" width="12.1640625" style="12" customWidth="1"/>
    <col min="2557" max="2557" width="30" style="12" customWidth="1"/>
    <col min="2558" max="2558" width="24.5" style="12" customWidth="1"/>
    <col min="2559" max="2559" width="17.1640625" style="12" customWidth="1"/>
    <col min="2560" max="2560" width="15.33203125" style="12" customWidth="1"/>
    <col min="2561" max="2561" width="13.5" style="12" customWidth="1"/>
    <col min="2562" max="2563" width="12.83203125" style="12" customWidth="1"/>
    <col min="2564" max="2564" width="15" style="12" customWidth="1"/>
    <col min="2565" max="2565" width="16.83203125" style="12" customWidth="1"/>
    <col min="2566" max="2566" width="16.1640625" style="12" customWidth="1"/>
    <col min="2567" max="2567" width="15.5" style="12" customWidth="1"/>
    <col min="2568" max="2568" width="15.83203125" style="12" customWidth="1"/>
    <col min="2569" max="2569" width="19.5" style="12" customWidth="1"/>
    <col min="2570" max="2570" width="15.83203125" style="12" customWidth="1"/>
    <col min="2571" max="2571" width="14.33203125" style="12" customWidth="1"/>
    <col min="2572" max="2572" width="15.83203125" style="12" customWidth="1"/>
    <col min="2573" max="2573" width="17.6640625" style="12" customWidth="1"/>
    <col min="2574" max="2574" width="19.6640625" style="12" customWidth="1"/>
    <col min="2575" max="2575" width="14.5" style="12" customWidth="1"/>
    <col min="2576" max="2811" width="9.33203125" style="12"/>
    <col min="2812" max="2812" width="12.1640625" style="12" customWidth="1"/>
    <col min="2813" max="2813" width="30" style="12" customWidth="1"/>
    <col min="2814" max="2814" width="24.5" style="12" customWidth="1"/>
    <col min="2815" max="2815" width="17.1640625" style="12" customWidth="1"/>
    <col min="2816" max="2816" width="15.33203125" style="12" customWidth="1"/>
    <col min="2817" max="2817" width="13.5" style="12" customWidth="1"/>
    <col min="2818" max="2819" width="12.83203125" style="12" customWidth="1"/>
    <col min="2820" max="2820" width="15" style="12" customWidth="1"/>
    <col min="2821" max="2821" width="16.83203125" style="12" customWidth="1"/>
    <col min="2822" max="2822" width="16.1640625" style="12" customWidth="1"/>
    <col min="2823" max="2823" width="15.5" style="12" customWidth="1"/>
    <col min="2824" max="2824" width="15.83203125" style="12" customWidth="1"/>
    <col min="2825" max="2825" width="19.5" style="12" customWidth="1"/>
    <col min="2826" max="2826" width="15.83203125" style="12" customWidth="1"/>
    <col min="2827" max="2827" width="14.33203125" style="12" customWidth="1"/>
    <col min="2828" max="2828" width="15.83203125" style="12" customWidth="1"/>
    <col min="2829" max="2829" width="17.6640625" style="12" customWidth="1"/>
    <col min="2830" max="2830" width="19.6640625" style="12" customWidth="1"/>
    <col min="2831" max="2831" width="14.5" style="12" customWidth="1"/>
    <col min="2832" max="3067" width="9.33203125" style="12"/>
    <col min="3068" max="3068" width="12.1640625" style="12" customWidth="1"/>
    <col min="3069" max="3069" width="30" style="12" customWidth="1"/>
    <col min="3070" max="3070" width="24.5" style="12" customWidth="1"/>
    <col min="3071" max="3071" width="17.1640625" style="12" customWidth="1"/>
    <col min="3072" max="3072" width="15.33203125" style="12" customWidth="1"/>
    <col min="3073" max="3073" width="13.5" style="12" customWidth="1"/>
    <col min="3074" max="3075" width="12.83203125" style="12" customWidth="1"/>
    <col min="3076" max="3076" width="15" style="12" customWidth="1"/>
    <col min="3077" max="3077" width="16.83203125" style="12" customWidth="1"/>
    <col min="3078" max="3078" width="16.1640625" style="12" customWidth="1"/>
    <col min="3079" max="3079" width="15.5" style="12" customWidth="1"/>
    <col min="3080" max="3080" width="15.83203125" style="12" customWidth="1"/>
    <col min="3081" max="3081" width="19.5" style="12" customWidth="1"/>
    <col min="3082" max="3082" width="15.83203125" style="12" customWidth="1"/>
    <col min="3083" max="3083" width="14.33203125" style="12" customWidth="1"/>
    <col min="3084" max="3084" width="15.83203125" style="12" customWidth="1"/>
    <col min="3085" max="3085" width="17.6640625" style="12" customWidth="1"/>
    <col min="3086" max="3086" width="19.6640625" style="12" customWidth="1"/>
    <col min="3087" max="3087" width="14.5" style="12" customWidth="1"/>
    <col min="3088" max="3323" width="9.33203125" style="12"/>
    <col min="3324" max="3324" width="12.1640625" style="12" customWidth="1"/>
    <col min="3325" max="3325" width="30" style="12" customWidth="1"/>
    <col min="3326" max="3326" width="24.5" style="12" customWidth="1"/>
    <col min="3327" max="3327" width="17.1640625" style="12" customWidth="1"/>
    <col min="3328" max="3328" width="15.33203125" style="12" customWidth="1"/>
    <col min="3329" max="3329" width="13.5" style="12" customWidth="1"/>
    <col min="3330" max="3331" width="12.83203125" style="12" customWidth="1"/>
    <col min="3332" max="3332" width="15" style="12" customWidth="1"/>
    <col min="3333" max="3333" width="16.83203125" style="12" customWidth="1"/>
    <col min="3334" max="3334" width="16.1640625" style="12" customWidth="1"/>
    <col min="3335" max="3335" width="15.5" style="12" customWidth="1"/>
    <col min="3336" max="3336" width="15.83203125" style="12" customWidth="1"/>
    <col min="3337" max="3337" width="19.5" style="12" customWidth="1"/>
    <col min="3338" max="3338" width="15.83203125" style="12" customWidth="1"/>
    <col min="3339" max="3339" width="14.33203125" style="12" customWidth="1"/>
    <col min="3340" max="3340" width="15.83203125" style="12" customWidth="1"/>
    <col min="3341" max="3341" width="17.6640625" style="12" customWidth="1"/>
    <col min="3342" max="3342" width="19.6640625" style="12" customWidth="1"/>
    <col min="3343" max="3343" width="14.5" style="12" customWidth="1"/>
    <col min="3344" max="3579" width="9.33203125" style="12"/>
    <col min="3580" max="3580" width="12.1640625" style="12" customWidth="1"/>
    <col min="3581" max="3581" width="30" style="12" customWidth="1"/>
    <col min="3582" max="3582" width="24.5" style="12" customWidth="1"/>
    <col min="3583" max="3583" width="17.1640625" style="12" customWidth="1"/>
    <col min="3584" max="3584" width="15.33203125" style="12" customWidth="1"/>
    <col min="3585" max="3585" width="13.5" style="12" customWidth="1"/>
    <col min="3586" max="3587" width="12.83203125" style="12" customWidth="1"/>
    <col min="3588" max="3588" width="15" style="12" customWidth="1"/>
    <col min="3589" max="3589" width="16.83203125" style="12" customWidth="1"/>
    <col min="3590" max="3590" width="16.1640625" style="12" customWidth="1"/>
    <col min="3591" max="3591" width="15.5" style="12" customWidth="1"/>
    <col min="3592" max="3592" width="15.83203125" style="12" customWidth="1"/>
    <col min="3593" max="3593" width="19.5" style="12" customWidth="1"/>
    <col min="3594" max="3594" width="15.83203125" style="12" customWidth="1"/>
    <col min="3595" max="3595" width="14.33203125" style="12" customWidth="1"/>
    <col min="3596" max="3596" width="15.83203125" style="12" customWidth="1"/>
    <col min="3597" max="3597" width="17.6640625" style="12" customWidth="1"/>
    <col min="3598" max="3598" width="19.6640625" style="12" customWidth="1"/>
    <col min="3599" max="3599" width="14.5" style="12" customWidth="1"/>
    <col min="3600" max="3835" width="9.33203125" style="12"/>
    <col min="3836" max="3836" width="12.1640625" style="12" customWidth="1"/>
    <col min="3837" max="3837" width="30" style="12" customWidth="1"/>
    <col min="3838" max="3838" width="24.5" style="12" customWidth="1"/>
    <col min="3839" max="3839" width="17.1640625" style="12" customWidth="1"/>
    <col min="3840" max="3840" width="15.33203125" style="12" customWidth="1"/>
    <col min="3841" max="3841" width="13.5" style="12" customWidth="1"/>
    <col min="3842" max="3843" width="12.83203125" style="12" customWidth="1"/>
    <col min="3844" max="3844" width="15" style="12" customWidth="1"/>
    <col min="3845" max="3845" width="16.83203125" style="12" customWidth="1"/>
    <col min="3846" max="3846" width="16.1640625" style="12" customWidth="1"/>
    <col min="3847" max="3847" width="15.5" style="12" customWidth="1"/>
    <col min="3848" max="3848" width="15.83203125" style="12" customWidth="1"/>
    <col min="3849" max="3849" width="19.5" style="12" customWidth="1"/>
    <col min="3850" max="3850" width="15.83203125" style="12" customWidth="1"/>
    <col min="3851" max="3851" width="14.33203125" style="12" customWidth="1"/>
    <col min="3852" max="3852" width="15.83203125" style="12" customWidth="1"/>
    <col min="3853" max="3853" width="17.6640625" style="12" customWidth="1"/>
    <col min="3854" max="3854" width="19.6640625" style="12" customWidth="1"/>
    <col min="3855" max="3855" width="14.5" style="12" customWidth="1"/>
    <col min="3856" max="4091" width="9.33203125" style="12"/>
    <col min="4092" max="4092" width="12.1640625" style="12" customWidth="1"/>
    <col min="4093" max="4093" width="30" style="12" customWidth="1"/>
    <col min="4094" max="4094" width="24.5" style="12" customWidth="1"/>
    <col min="4095" max="4095" width="17.1640625" style="12" customWidth="1"/>
    <col min="4096" max="4096" width="15.33203125" style="12" customWidth="1"/>
    <col min="4097" max="4097" width="13.5" style="12" customWidth="1"/>
    <col min="4098" max="4099" width="12.83203125" style="12" customWidth="1"/>
    <col min="4100" max="4100" width="15" style="12" customWidth="1"/>
    <col min="4101" max="4101" width="16.83203125" style="12" customWidth="1"/>
    <col min="4102" max="4102" width="16.1640625" style="12" customWidth="1"/>
    <col min="4103" max="4103" width="15.5" style="12" customWidth="1"/>
    <col min="4104" max="4104" width="15.83203125" style="12" customWidth="1"/>
    <col min="4105" max="4105" width="19.5" style="12" customWidth="1"/>
    <col min="4106" max="4106" width="15.83203125" style="12" customWidth="1"/>
    <col min="4107" max="4107" width="14.33203125" style="12" customWidth="1"/>
    <col min="4108" max="4108" width="15.83203125" style="12" customWidth="1"/>
    <col min="4109" max="4109" width="17.6640625" style="12" customWidth="1"/>
    <col min="4110" max="4110" width="19.6640625" style="12" customWidth="1"/>
    <col min="4111" max="4111" width="14.5" style="12" customWidth="1"/>
    <col min="4112" max="4347" width="9.33203125" style="12"/>
    <col min="4348" max="4348" width="12.1640625" style="12" customWidth="1"/>
    <col min="4349" max="4349" width="30" style="12" customWidth="1"/>
    <col min="4350" max="4350" width="24.5" style="12" customWidth="1"/>
    <col min="4351" max="4351" width="17.1640625" style="12" customWidth="1"/>
    <col min="4352" max="4352" width="15.33203125" style="12" customWidth="1"/>
    <col min="4353" max="4353" width="13.5" style="12" customWidth="1"/>
    <col min="4354" max="4355" width="12.83203125" style="12" customWidth="1"/>
    <col min="4356" max="4356" width="15" style="12" customWidth="1"/>
    <col min="4357" max="4357" width="16.83203125" style="12" customWidth="1"/>
    <col min="4358" max="4358" width="16.1640625" style="12" customWidth="1"/>
    <col min="4359" max="4359" width="15.5" style="12" customWidth="1"/>
    <col min="4360" max="4360" width="15.83203125" style="12" customWidth="1"/>
    <col min="4361" max="4361" width="19.5" style="12" customWidth="1"/>
    <col min="4362" max="4362" width="15.83203125" style="12" customWidth="1"/>
    <col min="4363" max="4363" width="14.33203125" style="12" customWidth="1"/>
    <col min="4364" max="4364" width="15.83203125" style="12" customWidth="1"/>
    <col min="4365" max="4365" width="17.6640625" style="12" customWidth="1"/>
    <col min="4366" max="4366" width="19.6640625" style="12" customWidth="1"/>
    <col min="4367" max="4367" width="14.5" style="12" customWidth="1"/>
    <col min="4368" max="4603" width="9.33203125" style="12"/>
    <col min="4604" max="4604" width="12.1640625" style="12" customWidth="1"/>
    <col min="4605" max="4605" width="30" style="12" customWidth="1"/>
    <col min="4606" max="4606" width="24.5" style="12" customWidth="1"/>
    <col min="4607" max="4607" width="17.1640625" style="12" customWidth="1"/>
    <col min="4608" max="4608" width="15.33203125" style="12" customWidth="1"/>
    <col min="4609" max="4609" width="13.5" style="12" customWidth="1"/>
    <col min="4610" max="4611" width="12.83203125" style="12" customWidth="1"/>
    <col min="4612" max="4612" width="15" style="12" customWidth="1"/>
    <col min="4613" max="4613" width="16.83203125" style="12" customWidth="1"/>
    <col min="4614" max="4614" width="16.1640625" style="12" customWidth="1"/>
    <col min="4615" max="4615" width="15.5" style="12" customWidth="1"/>
    <col min="4616" max="4616" width="15.83203125" style="12" customWidth="1"/>
    <col min="4617" max="4617" width="19.5" style="12" customWidth="1"/>
    <col min="4618" max="4618" width="15.83203125" style="12" customWidth="1"/>
    <col min="4619" max="4619" width="14.33203125" style="12" customWidth="1"/>
    <col min="4620" max="4620" width="15.83203125" style="12" customWidth="1"/>
    <col min="4621" max="4621" width="17.6640625" style="12" customWidth="1"/>
    <col min="4622" max="4622" width="19.6640625" style="12" customWidth="1"/>
    <col min="4623" max="4623" width="14.5" style="12" customWidth="1"/>
    <col min="4624" max="4859" width="9.33203125" style="12"/>
    <col min="4860" max="4860" width="12.1640625" style="12" customWidth="1"/>
    <col min="4861" max="4861" width="30" style="12" customWidth="1"/>
    <col min="4862" max="4862" width="24.5" style="12" customWidth="1"/>
    <col min="4863" max="4863" width="17.1640625" style="12" customWidth="1"/>
    <col min="4864" max="4864" width="15.33203125" style="12" customWidth="1"/>
    <col min="4865" max="4865" width="13.5" style="12" customWidth="1"/>
    <col min="4866" max="4867" width="12.83203125" style="12" customWidth="1"/>
    <col min="4868" max="4868" width="15" style="12" customWidth="1"/>
    <col min="4869" max="4869" width="16.83203125" style="12" customWidth="1"/>
    <col min="4870" max="4870" width="16.1640625" style="12" customWidth="1"/>
    <col min="4871" max="4871" width="15.5" style="12" customWidth="1"/>
    <col min="4872" max="4872" width="15.83203125" style="12" customWidth="1"/>
    <col min="4873" max="4873" width="19.5" style="12" customWidth="1"/>
    <col min="4874" max="4874" width="15.83203125" style="12" customWidth="1"/>
    <col min="4875" max="4875" width="14.33203125" style="12" customWidth="1"/>
    <col min="4876" max="4876" width="15.83203125" style="12" customWidth="1"/>
    <col min="4877" max="4877" width="17.6640625" style="12" customWidth="1"/>
    <col min="4878" max="4878" width="19.6640625" style="12" customWidth="1"/>
    <col min="4879" max="4879" width="14.5" style="12" customWidth="1"/>
    <col min="4880" max="5115" width="9.33203125" style="12"/>
    <col min="5116" max="5116" width="12.1640625" style="12" customWidth="1"/>
    <col min="5117" max="5117" width="30" style="12" customWidth="1"/>
    <col min="5118" max="5118" width="24.5" style="12" customWidth="1"/>
    <col min="5119" max="5119" width="17.1640625" style="12" customWidth="1"/>
    <col min="5120" max="5120" width="15.33203125" style="12" customWidth="1"/>
    <col min="5121" max="5121" width="13.5" style="12" customWidth="1"/>
    <col min="5122" max="5123" width="12.83203125" style="12" customWidth="1"/>
    <col min="5124" max="5124" width="15" style="12" customWidth="1"/>
    <col min="5125" max="5125" width="16.83203125" style="12" customWidth="1"/>
    <col min="5126" max="5126" width="16.1640625" style="12" customWidth="1"/>
    <col min="5127" max="5127" width="15.5" style="12" customWidth="1"/>
    <col min="5128" max="5128" width="15.83203125" style="12" customWidth="1"/>
    <col min="5129" max="5129" width="19.5" style="12" customWidth="1"/>
    <col min="5130" max="5130" width="15.83203125" style="12" customWidth="1"/>
    <col min="5131" max="5131" width="14.33203125" style="12" customWidth="1"/>
    <col min="5132" max="5132" width="15.83203125" style="12" customWidth="1"/>
    <col min="5133" max="5133" width="17.6640625" style="12" customWidth="1"/>
    <col min="5134" max="5134" width="19.6640625" style="12" customWidth="1"/>
    <col min="5135" max="5135" width="14.5" style="12" customWidth="1"/>
    <col min="5136" max="5371" width="9.33203125" style="12"/>
    <col min="5372" max="5372" width="12.1640625" style="12" customWidth="1"/>
    <col min="5373" max="5373" width="30" style="12" customWidth="1"/>
    <col min="5374" max="5374" width="24.5" style="12" customWidth="1"/>
    <col min="5375" max="5375" width="17.1640625" style="12" customWidth="1"/>
    <col min="5376" max="5376" width="15.33203125" style="12" customWidth="1"/>
    <col min="5377" max="5377" width="13.5" style="12" customWidth="1"/>
    <col min="5378" max="5379" width="12.83203125" style="12" customWidth="1"/>
    <col min="5380" max="5380" width="15" style="12" customWidth="1"/>
    <col min="5381" max="5381" width="16.83203125" style="12" customWidth="1"/>
    <col min="5382" max="5382" width="16.1640625" style="12" customWidth="1"/>
    <col min="5383" max="5383" width="15.5" style="12" customWidth="1"/>
    <col min="5384" max="5384" width="15.83203125" style="12" customWidth="1"/>
    <col min="5385" max="5385" width="19.5" style="12" customWidth="1"/>
    <col min="5386" max="5386" width="15.83203125" style="12" customWidth="1"/>
    <col min="5387" max="5387" width="14.33203125" style="12" customWidth="1"/>
    <col min="5388" max="5388" width="15.83203125" style="12" customWidth="1"/>
    <col min="5389" max="5389" width="17.6640625" style="12" customWidth="1"/>
    <col min="5390" max="5390" width="19.6640625" style="12" customWidth="1"/>
    <col min="5391" max="5391" width="14.5" style="12" customWidth="1"/>
    <col min="5392" max="5627" width="9.33203125" style="12"/>
    <col min="5628" max="5628" width="12.1640625" style="12" customWidth="1"/>
    <col min="5629" max="5629" width="30" style="12" customWidth="1"/>
    <col min="5630" max="5630" width="24.5" style="12" customWidth="1"/>
    <col min="5631" max="5631" width="17.1640625" style="12" customWidth="1"/>
    <col min="5632" max="5632" width="15.33203125" style="12" customWidth="1"/>
    <col min="5633" max="5633" width="13.5" style="12" customWidth="1"/>
    <col min="5634" max="5635" width="12.83203125" style="12" customWidth="1"/>
    <col min="5636" max="5636" width="15" style="12" customWidth="1"/>
    <col min="5637" max="5637" width="16.83203125" style="12" customWidth="1"/>
    <col min="5638" max="5638" width="16.1640625" style="12" customWidth="1"/>
    <col min="5639" max="5639" width="15.5" style="12" customWidth="1"/>
    <col min="5640" max="5640" width="15.83203125" style="12" customWidth="1"/>
    <col min="5641" max="5641" width="19.5" style="12" customWidth="1"/>
    <col min="5642" max="5642" width="15.83203125" style="12" customWidth="1"/>
    <col min="5643" max="5643" width="14.33203125" style="12" customWidth="1"/>
    <col min="5644" max="5644" width="15.83203125" style="12" customWidth="1"/>
    <col min="5645" max="5645" width="17.6640625" style="12" customWidth="1"/>
    <col min="5646" max="5646" width="19.6640625" style="12" customWidth="1"/>
    <col min="5647" max="5647" width="14.5" style="12" customWidth="1"/>
    <col min="5648" max="5883" width="9.33203125" style="12"/>
    <col min="5884" max="5884" width="12.1640625" style="12" customWidth="1"/>
    <col min="5885" max="5885" width="30" style="12" customWidth="1"/>
    <col min="5886" max="5886" width="24.5" style="12" customWidth="1"/>
    <col min="5887" max="5887" width="17.1640625" style="12" customWidth="1"/>
    <col min="5888" max="5888" width="15.33203125" style="12" customWidth="1"/>
    <col min="5889" max="5889" width="13.5" style="12" customWidth="1"/>
    <col min="5890" max="5891" width="12.83203125" style="12" customWidth="1"/>
    <col min="5892" max="5892" width="15" style="12" customWidth="1"/>
    <col min="5893" max="5893" width="16.83203125" style="12" customWidth="1"/>
    <col min="5894" max="5894" width="16.1640625" style="12" customWidth="1"/>
    <col min="5895" max="5895" width="15.5" style="12" customWidth="1"/>
    <col min="5896" max="5896" width="15.83203125" style="12" customWidth="1"/>
    <col min="5897" max="5897" width="19.5" style="12" customWidth="1"/>
    <col min="5898" max="5898" width="15.83203125" style="12" customWidth="1"/>
    <col min="5899" max="5899" width="14.33203125" style="12" customWidth="1"/>
    <col min="5900" max="5900" width="15.83203125" style="12" customWidth="1"/>
    <col min="5901" max="5901" width="17.6640625" style="12" customWidth="1"/>
    <col min="5902" max="5902" width="19.6640625" style="12" customWidth="1"/>
    <col min="5903" max="5903" width="14.5" style="12" customWidth="1"/>
    <col min="5904" max="6139" width="9.33203125" style="12"/>
    <col min="6140" max="6140" width="12.1640625" style="12" customWidth="1"/>
    <col min="6141" max="6141" width="30" style="12" customWidth="1"/>
    <col min="6142" max="6142" width="24.5" style="12" customWidth="1"/>
    <col min="6143" max="6143" width="17.1640625" style="12" customWidth="1"/>
    <col min="6144" max="6144" width="15.33203125" style="12" customWidth="1"/>
    <col min="6145" max="6145" width="13.5" style="12" customWidth="1"/>
    <col min="6146" max="6147" width="12.83203125" style="12" customWidth="1"/>
    <col min="6148" max="6148" width="15" style="12" customWidth="1"/>
    <col min="6149" max="6149" width="16.83203125" style="12" customWidth="1"/>
    <col min="6150" max="6150" width="16.1640625" style="12" customWidth="1"/>
    <col min="6151" max="6151" width="15.5" style="12" customWidth="1"/>
    <col min="6152" max="6152" width="15.83203125" style="12" customWidth="1"/>
    <col min="6153" max="6153" width="19.5" style="12" customWidth="1"/>
    <col min="6154" max="6154" width="15.83203125" style="12" customWidth="1"/>
    <col min="6155" max="6155" width="14.33203125" style="12" customWidth="1"/>
    <col min="6156" max="6156" width="15.83203125" style="12" customWidth="1"/>
    <col min="6157" max="6157" width="17.6640625" style="12" customWidth="1"/>
    <col min="6158" max="6158" width="19.6640625" style="12" customWidth="1"/>
    <col min="6159" max="6159" width="14.5" style="12" customWidth="1"/>
    <col min="6160" max="6395" width="9.33203125" style="12"/>
    <col min="6396" max="6396" width="12.1640625" style="12" customWidth="1"/>
    <col min="6397" max="6397" width="30" style="12" customWidth="1"/>
    <col min="6398" max="6398" width="24.5" style="12" customWidth="1"/>
    <col min="6399" max="6399" width="17.1640625" style="12" customWidth="1"/>
    <col min="6400" max="6400" width="15.33203125" style="12" customWidth="1"/>
    <col min="6401" max="6401" width="13.5" style="12" customWidth="1"/>
    <col min="6402" max="6403" width="12.83203125" style="12" customWidth="1"/>
    <col min="6404" max="6404" width="15" style="12" customWidth="1"/>
    <col min="6405" max="6405" width="16.83203125" style="12" customWidth="1"/>
    <col min="6406" max="6406" width="16.1640625" style="12" customWidth="1"/>
    <col min="6407" max="6407" width="15.5" style="12" customWidth="1"/>
    <col min="6408" max="6408" width="15.83203125" style="12" customWidth="1"/>
    <col min="6409" max="6409" width="19.5" style="12" customWidth="1"/>
    <col min="6410" max="6410" width="15.83203125" style="12" customWidth="1"/>
    <col min="6411" max="6411" width="14.33203125" style="12" customWidth="1"/>
    <col min="6412" max="6412" width="15.83203125" style="12" customWidth="1"/>
    <col min="6413" max="6413" width="17.6640625" style="12" customWidth="1"/>
    <col min="6414" max="6414" width="19.6640625" style="12" customWidth="1"/>
    <col min="6415" max="6415" width="14.5" style="12" customWidth="1"/>
    <col min="6416" max="6651" width="9.33203125" style="12"/>
    <col min="6652" max="6652" width="12.1640625" style="12" customWidth="1"/>
    <col min="6653" max="6653" width="30" style="12" customWidth="1"/>
    <col min="6654" max="6654" width="24.5" style="12" customWidth="1"/>
    <col min="6655" max="6655" width="17.1640625" style="12" customWidth="1"/>
    <col min="6656" max="6656" width="15.33203125" style="12" customWidth="1"/>
    <col min="6657" max="6657" width="13.5" style="12" customWidth="1"/>
    <col min="6658" max="6659" width="12.83203125" style="12" customWidth="1"/>
    <col min="6660" max="6660" width="15" style="12" customWidth="1"/>
    <col min="6661" max="6661" width="16.83203125" style="12" customWidth="1"/>
    <col min="6662" max="6662" width="16.1640625" style="12" customWidth="1"/>
    <col min="6663" max="6663" width="15.5" style="12" customWidth="1"/>
    <col min="6664" max="6664" width="15.83203125" style="12" customWidth="1"/>
    <col min="6665" max="6665" width="19.5" style="12" customWidth="1"/>
    <col min="6666" max="6666" width="15.83203125" style="12" customWidth="1"/>
    <col min="6667" max="6667" width="14.33203125" style="12" customWidth="1"/>
    <col min="6668" max="6668" width="15.83203125" style="12" customWidth="1"/>
    <col min="6669" max="6669" width="17.6640625" style="12" customWidth="1"/>
    <col min="6670" max="6670" width="19.6640625" style="12" customWidth="1"/>
    <col min="6671" max="6671" width="14.5" style="12" customWidth="1"/>
    <col min="6672" max="6907" width="9.33203125" style="12"/>
    <col min="6908" max="6908" width="12.1640625" style="12" customWidth="1"/>
    <col min="6909" max="6909" width="30" style="12" customWidth="1"/>
    <col min="6910" max="6910" width="24.5" style="12" customWidth="1"/>
    <col min="6911" max="6911" width="17.1640625" style="12" customWidth="1"/>
    <col min="6912" max="6912" width="15.33203125" style="12" customWidth="1"/>
    <col min="6913" max="6913" width="13.5" style="12" customWidth="1"/>
    <col min="6914" max="6915" width="12.83203125" style="12" customWidth="1"/>
    <col min="6916" max="6916" width="15" style="12" customWidth="1"/>
    <col min="6917" max="6917" width="16.83203125" style="12" customWidth="1"/>
    <col min="6918" max="6918" width="16.1640625" style="12" customWidth="1"/>
    <col min="6919" max="6919" width="15.5" style="12" customWidth="1"/>
    <col min="6920" max="6920" width="15.83203125" style="12" customWidth="1"/>
    <col min="6921" max="6921" width="19.5" style="12" customWidth="1"/>
    <col min="6922" max="6922" width="15.83203125" style="12" customWidth="1"/>
    <col min="6923" max="6923" width="14.33203125" style="12" customWidth="1"/>
    <col min="6924" max="6924" width="15.83203125" style="12" customWidth="1"/>
    <col min="6925" max="6925" width="17.6640625" style="12" customWidth="1"/>
    <col min="6926" max="6926" width="19.6640625" style="12" customWidth="1"/>
    <col min="6927" max="6927" width="14.5" style="12" customWidth="1"/>
    <col min="6928" max="7163" width="9.33203125" style="12"/>
    <col min="7164" max="7164" width="12.1640625" style="12" customWidth="1"/>
    <col min="7165" max="7165" width="30" style="12" customWidth="1"/>
    <col min="7166" max="7166" width="24.5" style="12" customWidth="1"/>
    <col min="7167" max="7167" width="17.1640625" style="12" customWidth="1"/>
    <col min="7168" max="7168" width="15.33203125" style="12" customWidth="1"/>
    <col min="7169" max="7169" width="13.5" style="12" customWidth="1"/>
    <col min="7170" max="7171" width="12.83203125" style="12" customWidth="1"/>
    <col min="7172" max="7172" width="15" style="12" customWidth="1"/>
    <col min="7173" max="7173" width="16.83203125" style="12" customWidth="1"/>
    <col min="7174" max="7174" width="16.1640625" style="12" customWidth="1"/>
    <col min="7175" max="7175" width="15.5" style="12" customWidth="1"/>
    <col min="7176" max="7176" width="15.83203125" style="12" customWidth="1"/>
    <col min="7177" max="7177" width="19.5" style="12" customWidth="1"/>
    <col min="7178" max="7178" width="15.83203125" style="12" customWidth="1"/>
    <col min="7179" max="7179" width="14.33203125" style="12" customWidth="1"/>
    <col min="7180" max="7180" width="15.83203125" style="12" customWidth="1"/>
    <col min="7181" max="7181" width="17.6640625" style="12" customWidth="1"/>
    <col min="7182" max="7182" width="19.6640625" style="12" customWidth="1"/>
    <col min="7183" max="7183" width="14.5" style="12" customWidth="1"/>
    <col min="7184" max="7419" width="9.33203125" style="12"/>
    <col min="7420" max="7420" width="12.1640625" style="12" customWidth="1"/>
    <col min="7421" max="7421" width="30" style="12" customWidth="1"/>
    <col min="7422" max="7422" width="24.5" style="12" customWidth="1"/>
    <col min="7423" max="7423" width="17.1640625" style="12" customWidth="1"/>
    <col min="7424" max="7424" width="15.33203125" style="12" customWidth="1"/>
    <col min="7425" max="7425" width="13.5" style="12" customWidth="1"/>
    <col min="7426" max="7427" width="12.83203125" style="12" customWidth="1"/>
    <col min="7428" max="7428" width="15" style="12" customWidth="1"/>
    <col min="7429" max="7429" width="16.83203125" style="12" customWidth="1"/>
    <col min="7430" max="7430" width="16.1640625" style="12" customWidth="1"/>
    <col min="7431" max="7431" width="15.5" style="12" customWidth="1"/>
    <col min="7432" max="7432" width="15.83203125" style="12" customWidth="1"/>
    <col min="7433" max="7433" width="19.5" style="12" customWidth="1"/>
    <col min="7434" max="7434" width="15.83203125" style="12" customWidth="1"/>
    <col min="7435" max="7435" width="14.33203125" style="12" customWidth="1"/>
    <col min="7436" max="7436" width="15.83203125" style="12" customWidth="1"/>
    <col min="7437" max="7437" width="17.6640625" style="12" customWidth="1"/>
    <col min="7438" max="7438" width="19.6640625" style="12" customWidth="1"/>
    <col min="7439" max="7439" width="14.5" style="12" customWidth="1"/>
    <col min="7440" max="7675" width="9.33203125" style="12"/>
    <col min="7676" max="7676" width="12.1640625" style="12" customWidth="1"/>
    <col min="7677" max="7677" width="30" style="12" customWidth="1"/>
    <col min="7678" max="7678" width="24.5" style="12" customWidth="1"/>
    <col min="7679" max="7679" width="17.1640625" style="12" customWidth="1"/>
    <col min="7680" max="7680" width="15.33203125" style="12" customWidth="1"/>
    <col min="7681" max="7681" width="13.5" style="12" customWidth="1"/>
    <col min="7682" max="7683" width="12.83203125" style="12" customWidth="1"/>
    <col min="7684" max="7684" width="15" style="12" customWidth="1"/>
    <col min="7685" max="7685" width="16.83203125" style="12" customWidth="1"/>
    <col min="7686" max="7686" width="16.1640625" style="12" customWidth="1"/>
    <col min="7687" max="7687" width="15.5" style="12" customWidth="1"/>
    <col min="7688" max="7688" width="15.83203125" style="12" customWidth="1"/>
    <col min="7689" max="7689" width="19.5" style="12" customWidth="1"/>
    <col min="7690" max="7690" width="15.83203125" style="12" customWidth="1"/>
    <col min="7691" max="7691" width="14.33203125" style="12" customWidth="1"/>
    <col min="7692" max="7692" width="15.83203125" style="12" customWidth="1"/>
    <col min="7693" max="7693" width="17.6640625" style="12" customWidth="1"/>
    <col min="7694" max="7694" width="19.6640625" style="12" customWidth="1"/>
    <col min="7695" max="7695" width="14.5" style="12" customWidth="1"/>
    <col min="7696" max="7931" width="9.33203125" style="12"/>
    <col min="7932" max="7932" width="12.1640625" style="12" customWidth="1"/>
    <col min="7933" max="7933" width="30" style="12" customWidth="1"/>
    <col min="7934" max="7934" width="24.5" style="12" customWidth="1"/>
    <col min="7935" max="7935" width="17.1640625" style="12" customWidth="1"/>
    <col min="7936" max="7936" width="15.33203125" style="12" customWidth="1"/>
    <col min="7937" max="7937" width="13.5" style="12" customWidth="1"/>
    <col min="7938" max="7939" width="12.83203125" style="12" customWidth="1"/>
    <col min="7940" max="7940" width="15" style="12" customWidth="1"/>
    <col min="7941" max="7941" width="16.83203125" style="12" customWidth="1"/>
    <col min="7942" max="7942" width="16.1640625" style="12" customWidth="1"/>
    <col min="7943" max="7943" width="15.5" style="12" customWidth="1"/>
    <col min="7944" max="7944" width="15.83203125" style="12" customWidth="1"/>
    <col min="7945" max="7945" width="19.5" style="12" customWidth="1"/>
    <col min="7946" max="7946" width="15.83203125" style="12" customWidth="1"/>
    <col min="7947" max="7947" width="14.33203125" style="12" customWidth="1"/>
    <col min="7948" max="7948" width="15.83203125" style="12" customWidth="1"/>
    <col min="7949" max="7949" width="17.6640625" style="12" customWidth="1"/>
    <col min="7950" max="7950" width="19.6640625" style="12" customWidth="1"/>
    <col min="7951" max="7951" width="14.5" style="12" customWidth="1"/>
    <col min="7952" max="8187" width="9.33203125" style="12"/>
    <col min="8188" max="8188" width="12.1640625" style="12" customWidth="1"/>
    <col min="8189" max="8189" width="30" style="12" customWidth="1"/>
    <col min="8190" max="8190" width="24.5" style="12" customWidth="1"/>
    <col min="8191" max="8191" width="17.1640625" style="12" customWidth="1"/>
    <col min="8192" max="8192" width="15.33203125" style="12" customWidth="1"/>
    <col min="8193" max="8193" width="13.5" style="12" customWidth="1"/>
    <col min="8194" max="8195" width="12.83203125" style="12" customWidth="1"/>
    <col min="8196" max="8196" width="15" style="12" customWidth="1"/>
    <col min="8197" max="8197" width="16.83203125" style="12" customWidth="1"/>
    <col min="8198" max="8198" width="16.1640625" style="12" customWidth="1"/>
    <col min="8199" max="8199" width="15.5" style="12" customWidth="1"/>
    <col min="8200" max="8200" width="15.83203125" style="12" customWidth="1"/>
    <col min="8201" max="8201" width="19.5" style="12" customWidth="1"/>
    <col min="8202" max="8202" width="15.83203125" style="12" customWidth="1"/>
    <col min="8203" max="8203" width="14.33203125" style="12" customWidth="1"/>
    <col min="8204" max="8204" width="15.83203125" style="12" customWidth="1"/>
    <col min="8205" max="8205" width="17.6640625" style="12" customWidth="1"/>
    <col min="8206" max="8206" width="19.6640625" style="12" customWidth="1"/>
    <col min="8207" max="8207" width="14.5" style="12" customWidth="1"/>
    <col min="8208" max="8443" width="9.33203125" style="12"/>
    <col min="8444" max="8444" width="12.1640625" style="12" customWidth="1"/>
    <col min="8445" max="8445" width="30" style="12" customWidth="1"/>
    <col min="8446" max="8446" width="24.5" style="12" customWidth="1"/>
    <col min="8447" max="8447" width="17.1640625" style="12" customWidth="1"/>
    <col min="8448" max="8448" width="15.33203125" style="12" customWidth="1"/>
    <col min="8449" max="8449" width="13.5" style="12" customWidth="1"/>
    <col min="8450" max="8451" width="12.83203125" style="12" customWidth="1"/>
    <col min="8452" max="8452" width="15" style="12" customWidth="1"/>
    <col min="8453" max="8453" width="16.83203125" style="12" customWidth="1"/>
    <col min="8454" max="8454" width="16.1640625" style="12" customWidth="1"/>
    <col min="8455" max="8455" width="15.5" style="12" customWidth="1"/>
    <col min="8456" max="8456" width="15.83203125" style="12" customWidth="1"/>
    <col min="8457" max="8457" width="19.5" style="12" customWidth="1"/>
    <col min="8458" max="8458" width="15.83203125" style="12" customWidth="1"/>
    <col min="8459" max="8459" width="14.33203125" style="12" customWidth="1"/>
    <col min="8460" max="8460" width="15.83203125" style="12" customWidth="1"/>
    <col min="8461" max="8461" width="17.6640625" style="12" customWidth="1"/>
    <col min="8462" max="8462" width="19.6640625" style="12" customWidth="1"/>
    <col min="8463" max="8463" width="14.5" style="12" customWidth="1"/>
    <col min="8464" max="8699" width="9.33203125" style="12"/>
    <col min="8700" max="8700" width="12.1640625" style="12" customWidth="1"/>
    <col min="8701" max="8701" width="30" style="12" customWidth="1"/>
    <col min="8702" max="8702" width="24.5" style="12" customWidth="1"/>
    <col min="8703" max="8703" width="17.1640625" style="12" customWidth="1"/>
    <col min="8704" max="8704" width="15.33203125" style="12" customWidth="1"/>
    <col min="8705" max="8705" width="13.5" style="12" customWidth="1"/>
    <col min="8706" max="8707" width="12.83203125" style="12" customWidth="1"/>
    <col min="8708" max="8708" width="15" style="12" customWidth="1"/>
    <col min="8709" max="8709" width="16.83203125" style="12" customWidth="1"/>
    <col min="8710" max="8710" width="16.1640625" style="12" customWidth="1"/>
    <col min="8711" max="8711" width="15.5" style="12" customWidth="1"/>
    <col min="8712" max="8712" width="15.83203125" style="12" customWidth="1"/>
    <col min="8713" max="8713" width="19.5" style="12" customWidth="1"/>
    <col min="8714" max="8714" width="15.83203125" style="12" customWidth="1"/>
    <col min="8715" max="8715" width="14.33203125" style="12" customWidth="1"/>
    <col min="8716" max="8716" width="15.83203125" style="12" customWidth="1"/>
    <col min="8717" max="8717" width="17.6640625" style="12" customWidth="1"/>
    <col min="8718" max="8718" width="19.6640625" style="12" customWidth="1"/>
    <col min="8719" max="8719" width="14.5" style="12" customWidth="1"/>
    <col min="8720" max="8955" width="9.33203125" style="12"/>
    <col min="8956" max="8956" width="12.1640625" style="12" customWidth="1"/>
    <col min="8957" max="8957" width="30" style="12" customWidth="1"/>
    <col min="8958" max="8958" width="24.5" style="12" customWidth="1"/>
    <col min="8959" max="8959" width="17.1640625" style="12" customWidth="1"/>
    <col min="8960" max="8960" width="15.33203125" style="12" customWidth="1"/>
    <col min="8961" max="8961" width="13.5" style="12" customWidth="1"/>
    <col min="8962" max="8963" width="12.83203125" style="12" customWidth="1"/>
    <col min="8964" max="8964" width="15" style="12" customWidth="1"/>
    <col min="8965" max="8965" width="16.83203125" style="12" customWidth="1"/>
    <col min="8966" max="8966" width="16.1640625" style="12" customWidth="1"/>
    <col min="8967" max="8967" width="15.5" style="12" customWidth="1"/>
    <col min="8968" max="8968" width="15.83203125" style="12" customWidth="1"/>
    <col min="8969" max="8969" width="19.5" style="12" customWidth="1"/>
    <col min="8970" max="8970" width="15.83203125" style="12" customWidth="1"/>
    <col min="8971" max="8971" width="14.33203125" style="12" customWidth="1"/>
    <col min="8972" max="8972" width="15.83203125" style="12" customWidth="1"/>
    <col min="8973" max="8973" width="17.6640625" style="12" customWidth="1"/>
    <col min="8974" max="8974" width="19.6640625" style="12" customWidth="1"/>
    <col min="8975" max="8975" width="14.5" style="12" customWidth="1"/>
    <col min="8976" max="9211" width="9.33203125" style="12"/>
    <col min="9212" max="9212" width="12.1640625" style="12" customWidth="1"/>
    <col min="9213" max="9213" width="30" style="12" customWidth="1"/>
    <col min="9214" max="9214" width="24.5" style="12" customWidth="1"/>
    <col min="9215" max="9215" width="17.1640625" style="12" customWidth="1"/>
    <col min="9216" max="9216" width="15.33203125" style="12" customWidth="1"/>
    <col min="9217" max="9217" width="13.5" style="12" customWidth="1"/>
    <col min="9218" max="9219" width="12.83203125" style="12" customWidth="1"/>
    <col min="9220" max="9220" width="15" style="12" customWidth="1"/>
    <col min="9221" max="9221" width="16.83203125" style="12" customWidth="1"/>
    <col min="9222" max="9222" width="16.1640625" style="12" customWidth="1"/>
    <col min="9223" max="9223" width="15.5" style="12" customWidth="1"/>
    <col min="9224" max="9224" width="15.83203125" style="12" customWidth="1"/>
    <col min="9225" max="9225" width="19.5" style="12" customWidth="1"/>
    <col min="9226" max="9226" width="15.83203125" style="12" customWidth="1"/>
    <col min="9227" max="9227" width="14.33203125" style="12" customWidth="1"/>
    <col min="9228" max="9228" width="15.83203125" style="12" customWidth="1"/>
    <col min="9229" max="9229" width="17.6640625" style="12" customWidth="1"/>
    <col min="9230" max="9230" width="19.6640625" style="12" customWidth="1"/>
    <col min="9231" max="9231" width="14.5" style="12" customWidth="1"/>
    <col min="9232" max="9467" width="9.33203125" style="12"/>
    <col min="9468" max="9468" width="12.1640625" style="12" customWidth="1"/>
    <col min="9469" max="9469" width="30" style="12" customWidth="1"/>
    <col min="9470" max="9470" width="24.5" style="12" customWidth="1"/>
    <col min="9471" max="9471" width="17.1640625" style="12" customWidth="1"/>
    <col min="9472" max="9472" width="15.33203125" style="12" customWidth="1"/>
    <col min="9473" max="9473" width="13.5" style="12" customWidth="1"/>
    <col min="9474" max="9475" width="12.83203125" style="12" customWidth="1"/>
    <col min="9476" max="9476" width="15" style="12" customWidth="1"/>
    <col min="9477" max="9477" width="16.83203125" style="12" customWidth="1"/>
    <col min="9478" max="9478" width="16.1640625" style="12" customWidth="1"/>
    <col min="9479" max="9479" width="15.5" style="12" customWidth="1"/>
    <col min="9480" max="9480" width="15.83203125" style="12" customWidth="1"/>
    <col min="9481" max="9481" width="19.5" style="12" customWidth="1"/>
    <col min="9482" max="9482" width="15.83203125" style="12" customWidth="1"/>
    <col min="9483" max="9483" width="14.33203125" style="12" customWidth="1"/>
    <col min="9484" max="9484" width="15.83203125" style="12" customWidth="1"/>
    <col min="9485" max="9485" width="17.6640625" style="12" customWidth="1"/>
    <col min="9486" max="9486" width="19.6640625" style="12" customWidth="1"/>
    <col min="9487" max="9487" width="14.5" style="12" customWidth="1"/>
    <col min="9488" max="9723" width="9.33203125" style="12"/>
    <col min="9724" max="9724" width="12.1640625" style="12" customWidth="1"/>
    <col min="9725" max="9725" width="30" style="12" customWidth="1"/>
    <col min="9726" max="9726" width="24.5" style="12" customWidth="1"/>
    <col min="9727" max="9727" width="17.1640625" style="12" customWidth="1"/>
    <col min="9728" max="9728" width="15.33203125" style="12" customWidth="1"/>
    <col min="9729" max="9729" width="13.5" style="12" customWidth="1"/>
    <col min="9730" max="9731" width="12.83203125" style="12" customWidth="1"/>
    <col min="9732" max="9732" width="15" style="12" customWidth="1"/>
    <col min="9733" max="9733" width="16.83203125" style="12" customWidth="1"/>
    <col min="9734" max="9734" width="16.1640625" style="12" customWidth="1"/>
    <col min="9735" max="9735" width="15.5" style="12" customWidth="1"/>
    <col min="9736" max="9736" width="15.83203125" style="12" customWidth="1"/>
    <col min="9737" max="9737" width="19.5" style="12" customWidth="1"/>
    <col min="9738" max="9738" width="15.83203125" style="12" customWidth="1"/>
    <col min="9739" max="9739" width="14.33203125" style="12" customWidth="1"/>
    <col min="9740" max="9740" width="15.83203125" style="12" customWidth="1"/>
    <col min="9741" max="9741" width="17.6640625" style="12" customWidth="1"/>
    <col min="9742" max="9742" width="19.6640625" style="12" customWidth="1"/>
    <col min="9743" max="9743" width="14.5" style="12" customWidth="1"/>
    <col min="9744" max="9979" width="9.33203125" style="12"/>
    <col min="9980" max="9980" width="12.1640625" style="12" customWidth="1"/>
    <col min="9981" max="9981" width="30" style="12" customWidth="1"/>
    <col min="9982" max="9982" width="24.5" style="12" customWidth="1"/>
    <col min="9983" max="9983" width="17.1640625" style="12" customWidth="1"/>
    <col min="9984" max="9984" width="15.33203125" style="12" customWidth="1"/>
    <col min="9985" max="9985" width="13.5" style="12" customWidth="1"/>
    <col min="9986" max="9987" width="12.83203125" style="12" customWidth="1"/>
    <col min="9988" max="9988" width="15" style="12" customWidth="1"/>
    <col min="9989" max="9989" width="16.83203125" style="12" customWidth="1"/>
    <col min="9990" max="9990" width="16.1640625" style="12" customWidth="1"/>
    <col min="9991" max="9991" width="15.5" style="12" customWidth="1"/>
    <col min="9992" max="9992" width="15.83203125" style="12" customWidth="1"/>
    <col min="9993" max="9993" width="19.5" style="12" customWidth="1"/>
    <col min="9994" max="9994" width="15.83203125" style="12" customWidth="1"/>
    <col min="9995" max="9995" width="14.33203125" style="12" customWidth="1"/>
    <col min="9996" max="9996" width="15.83203125" style="12" customWidth="1"/>
    <col min="9997" max="9997" width="17.6640625" style="12" customWidth="1"/>
    <col min="9998" max="9998" width="19.6640625" style="12" customWidth="1"/>
    <col min="9999" max="9999" width="14.5" style="12" customWidth="1"/>
    <col min="10000" max="10235" width="9.33203125" style="12"/>
    <col min="10236" max="10236" width="12.1640625" style="12" customWidth="1"/>
    <col min="10237" max="10237" width="30" style="12" customWidth="1"/>
    <col min="10238" max="10238" width="24.5" style="12" customWidth="1"/>
    <col min="10239" max="10239" width="17.1640625" style="12" customWidth="1"/>
    <col min="10240" max="10240" width="15.33203125" style="12" customWidth="1"/>
    <col min="10241" max="10241" width="13.5" style="12" customWidth="1"/>
    <col min="10242" max="10243" width="12.83203125" style="12" customWidth="1"/>
    <col min="10244" max="10244" width="15" style="12" customWidth="1"/>
    <col min="10245" max="10245" width="16.83203125" style="12" customWidth="1"/>
    <col min="10246" max="10246" width="16.1640625" style="12" customWidth="1"/>
    <col min="10247" max="10247" width="15.5" style="12" customWidth="1"/>
    <col min="10248" max="10248" width="15.83203125" style="12" customWidth="1"/>
    <col min="10249" max="10249" width="19.5" style="12" customWidth="1"/>
    <col min="10250" max="10250" width="15.83203125" style="12" customWidth="1"/>
    <col min="10251" max="10251" width="14.33203125" style="12" customWidth="1"/>
    <col min="10252" max="10252" width="15.83203125" style="12" customWidth="1"/>
    <col min="10253" max="10253" width="17.6640625" style="12" customWidth="1"/>
    <col min="10254" max="10254" width="19.6640625" style="12" customWidth="1"/>
    <col min="10255" max="10255" width="14.5" style="12" customWidth="1"/>
    <col min="10256" max="10491" width="9.33203125" style="12"/>
    <col min="10492" max="10492" width="12.1640625" style="12" customWidth="1"/>
    <col min="10493" max="10493" width="30" style="12" customWidth="1"/>
    <col min="10494" max="10494" width="24.5" style="12" customWidth="1"/>
    <col min="10495" max="10495" width="17.1640625" style="12" customWidth="1"/>
    <col min="10496" max="10496" width="15.33203125" style="12" customWidth="1"/>
    <col min="10497" max="10497" width="13.5" style="12" customWidth="1"/>
    <col min="10498" max="10499" width="12.83203125" style="12" customWidth="1"/>
    <col min="10500" max="10500" width="15" style="12" customWidth="1"/>
    <col min="10501" max="10501" width="16.83203125" style="12" customWidth="1"/>
    <col min="10502" max="10502" width="16.1640625" style="12" customWidth="1"/>
    <col min="10503" max="10503" width="15.5" style="12" customWidth="1"/>
    <col min="10504" max="10504" width="15.83203125" style="12" customWidth="1"/>
    <col min="10505" max="10505" width="19.5" style="12" customWidth="1"/>
    <col min="10506" max="10506" width="15.83203125" style="12" customWidth="1"/>
    <col min="10507" max="10507" width="14.33203125" style="12" customWidth="1"/>
    <col min="10508" max="10508" width="15.83203125" style="12" customWidth="1"/>
    <col min="10509" max="10509" width="17.6640625" style="12" customWidth="1"/>
    <col min="10510" max="10510" width="19.6640625" style="12" customWidth="1"/>
    <col min="10511" max="10511" width="14.5" style="12" customWidth="1"/>
    <col min="10512" max="10747" width="9.33203125" style="12"/>
    <col min="10748" max="10748" width="12.1640625" style="12" customWidth="1"/>
    <col min="10749" max="10749" width="30" style="12" customWidth="1"/>
    <col min="10750" max="10750" width="24.5" style="12" customWidth="1"/>
    <col min="10751" max="10751" width="17.1640625" style="12" customWidth="1"/>
    <col min="10752" max="10752" width="15.33203125" style="12" customWidth="1"/>
    <col min="10753" max="10753" width="13.5" style="12" customWidth="1"/>
    <col min="10754" max="10755" width="12.83203125" style="12" customWidth="1"/>
    <col min="10756" max="10756" width="15" style="12" customWidth="1"/>
    <col min="10757" max="10757" width="16.83203125" style="12" customWidth="1"/>
    <col min="10758" max="10758" width="16.1640625" style="12" customWidth="1"/>
    <col min="10759" max="10759" width="15.5" style="12" customWidth="1"/>
    <col min="10760" max="10760" width="15.83203125" style="12" customWidth="1"/>
    <col min="10761" max="10761" width="19.5" style="12" customWidth="1"/>
    <col min="10762" max="10762" width="15.83203125" style="12" customWidth="1"/>
    <col min="10763" max="10763" width="14.33203125" style="12" customWidth="1"/>
    <col min="10764" max="10764" width="15.83203125" style="12" customWidth="1"/>
    <col min="10765" max="10765" width="17.6640625" style="12" customWidth="1"/>
    <col min="10766" max="10766" width="19.6640625" style="12" customWidth="1"/>
    <col min="10767" max="10767" width="14.5" style="12" customWidth="1"/>
    <col min="10768" max="11003" width="9.33203125" style="12"/>
    <col min="11004" max="11004" width="12.1640625" style="12" customWidth="1"/>
    <col min="11005" max="11005" width="30" style="12" customWidth="1"/>
    <col min="11006" max="11006" width="24.5" style="12" customWidth="1"/>
    <col min="11007" max="11007" width="17.1640625" style="12" customWidth="1"/>
    <col min="11008" max="11008" width="15.33203125" style="12" customWidth="1"/>
    <col min="11009" max="11009" width="13.5" style="12" customWidth="1"/>
    <col min="11010" max="11011" width="12.83203125" style="12" customWidth="1"/>
    <col min="11012" max="11012" width="15" style="12" customWidth="1"/>
    <col min="11013" max="11013" width="16.83203125" style="12" customWidth="1"/>
    <col min="11014" max="11014" width="16.1640625" style="12" customWidth="1"/>
    <col min="11015" max="11015" width="15.5" style="12" customWidth="1"/>
    <col min="11016" max="11016" width="15.83203125" style="12" customWidth="1"/>
    <col min="11017" max="11017" width="19.5" style="12" customWidth="1"/>
    <col min="11018" max="11018" width="15.83203125" style="12" customWidth="1"/>
    <col min="11019" max="11019" width="14.33203125" style="12" customWidth="1"/>
    <col min="11020" max="11020" width="15.83203125" style="12" customWidth="1"/>
    <col min="11021" max="11021" width="17.6640625" style="12" customWidth="1"/>
    <col min="11022" max="11022" width="19.6640625" style="12" customWidth="1"/>
    <col min="11023" max="11023" width="14.5" style="12" customWidth="1"/>
    <col min="11024" max="11259" width="9.33203125" style="12"/>
    <col min="11260" max="11260" width="12.1640625" style="12" customWidth="1"/>
    <col min="11261" max="11261" width="30" style="12" customWidth="1"/>
    <col min="11262" max="11262" width="24.5" style="12" customWidth="1"/>
    <col min="11263" max="11263" width="17.1640625" style="12" customWidth="1"/>
    <col min="11264" max="11264" width="15.33203125" style="12" customWidth="1"/>
    <col min="11265" max="11265" width="13.5" style="12" customWidth="1"/>
    <col min="11266" max="11267" width="12.83203125" style="12" customWidth="1"/>
    <col min="11268" max="11268" width="15" style="12" customWidth="1"/>
    <col min="11269" max="11269" width="16.83203125" style="12" customWidth="1"/>
    <col min="11270" max="11270" width="16.1640625" style="12" customWidth="1"/>
    <col min="11271" max="11271" width="15.5" style="12" customWidth="1"/>
    <col min="11272" max="11272" width="15.83203125" style="12" customWidth="1"/>
    <col min="11273" max="11273" width="19.5" style="12" customWidth="1"/>
    <col min="11274" max="11274" width="15.83203125" style="12" customWidth="1"/>
    <col min="11275" max="11275" width="14.33203125" style="12" customWidth="1"/>
    <col min="11276" max="11276" width="15.83203125" style="12" customWidth="1"/>
    <col min="11277" max="11277" width="17.6640625" style="12" customWidth="1"/>
    <col min="11278" max="11278" width="19.6640625" style="12" customWidth="1"/>
    <col min="11279" max="11279" width="14.5" style="12" customWidth="1"/>
    <col min="11280" max="11515" width="9.33203125" style="12"/>
    <col min="11516" max="11516" width="12.1640625" style="12" customWidth="1"/>
    <col min="11517" max="11517" width="30" style="12" customWidth="1"/>
    <col min="11518" max="11518" width="24.5" style="12" customWidth="1"/>
    <col min="11519" max="11519" width="17.1640625" style="12" customWidth="1"/>
    <col min="11520" max="11520" width="15.33203125" style="12" customWidth="1"/>
    <col min="11521" max="11521" width="13.5" style="12" customWidth="1"/>
    <col min="11522" max="11523" width="12.83203125" style="12" customWidth="1"/>
    <col min="11524" max="11524" width="15" style="12" customWidth="1"/>
    <col min="11525" max="11525" width="16.83203125" style="12" customWidth="1"/>
    <col min="11526" max="11526" width="16.1640625" style="12" customWidth="1"/>
    <col min="11527" max="11527" width="15.5" style="12" customWidth="1"/>
    <col min="11528" max="11528" width="15.83203125" style="12" customWidth="1"/>
    <col min="11529" max="11529" width="19.5" style="12" customWidth="1"/>
    <col min="11530" max="11530" width="15.83203125" style="12" customWidth="1"/>
    <col min="11531" max="11531" width="14.33203125" style="12" customWidth="1"/>
    <col min="11532" max="11532" width="15.83203125" style="12" customWidth="1"/>
    <col min="11533" max="11533" width="17.6640625" style="12" customWidth="1"/>
    <col min="11534" max="11534" width="19.6640625" style="12" customWidth="1"/>
    <col min="11535" max="11535" width="14.5" style="12" customWidth="1"/>
    <col min="11536" max="11771" width="9.33203125" style="12"/>
    <col min="11772" max="11772" width="12.1640625" style="12" customWidth="1"/>
    <col min="11773" max="11773" width="30" style="12" customWidth="1"/>
    <col min="11774" max="11774" width="24.5" style="12" customWidth="1"/>
    <col min="11775" max="11775" width="17.1640625" style="12" customWidth="1"/>
    <col min="11776" max="11776" width="15.33203125" style="12" customWidth="1"/>
    <col min="11777" max="11777" width="13.5" style="12" customWidth="1"/>
    <col min="11778" max="11779" width="12.83203125" style="12" customWidth="1"/>
    <col min="11780" max="11780" width="15" style="12" customWidth="1"/>
    <col min="11781" max="11781" width="16.83203125" style="12" customWidth="1"/>
    <col min="11782" max="11782" width="16.1640625" style="12" customWidth="1"/>
    <col min="11783" max="11783" width="15.5" style="12" customWidth="1"/>
    <col min="11784" max="11784" width="15.83203125" style="12" customWidth="1"/>
    <col min="11785" max="11785" width="19.5" style="12" customWidth="1"/>
    <col min="11786" max="11786" width="15.83203125" style="12" customWidth="1"/>
    <col min="11787" max="11787" width="14.33203125" style="12" customWidth="1"/>
    <col min="11788" max="11788" width="15.83203125" style="12" customWidth="1"/>
    <col min="11789" max="11789" width="17.6640625" style="12" customWidth="1"/>
    <col min="11790" max="11790" width="19.6640625" style="12" customWidth="1"/>
    <col min="11791" max="11791" width="14.5" style="12" customWidth="1"/>
    <col min="11792" max="12027" width="9.33203125" style="12"/>
    <col min="12028" max="12028" width="12.1640625" style="12" customWidth="1"/>
    <col min="12029" max="12029" width="30" style="12" customWidth="1"/>
    <col min="12030" max="12030" width="24.5" style="12" customWidth="1"/>
    <col min="12031" max="12031" width="17.1640625" style="12" customWidth="1"/>
    <col min="12032" max="12032" width="15.33203125" style="12" customWidth="1"/>
    <col min="12033" max="12033" width="13.5" style="12" customWidth="1"/>
    <col min="12034" max="12035" width="12.83203125" style="12" customWidth="1"/>
    <col min="12036" max="12036" width="15" style="12" customWidth="1"/>
    <col min="12037" max="12037" width="16.83203125" style="12" customWidth="1"/>
    <col min="12038" max="12038" width="16.1640625" style="12" customWidth="1"/>
    <col min="12039" max="12039" width="15.5" style="12" customWidth="1"/>
    <col min="12040" max="12040" width="15.83203125" style="12" customWidth="1"/>
    <col min="12041" max="12041" width="19.5" style="12" customWidth="1"/>
    <col min="12042" max="12042" width="15.83203125" style="12" customWidth="1"/>
    <col min="12043" max="12043" width="14.33203125" style="12" customWidth="1"/>
    <col min="12044" max="12044" width="15.83203125" style="12" customWidth="1"/>
    <col min="12045" max="12045" width="17.6640625" style="12" customWidth="1"/>
    <col min="12046" max="12046" width="19.6640625" style="12" customWidth="1"/>
    <col min="12047" max="12047" width="14.5" style="12" customWidth="1"/>
    <col min="12048" max="12283" width="9.33203125" style="12"/>
    <col min="12284" max="12284" width="12.1640625" style="12" customWidth="1"/>
    <col min="12285" max="12285" width="30" style="12" customWidth="1"/>
    <col min="12286" max="12286" width="24.5" style="12" customWidth="1"/>
    <col min="12287" max="12287" width="17.1640625" style="12" customWidth="1"/>
    <col min="12288" max="12288" width="15.33203125" style="12" customWidth="1"/>
    <col min="12289" max="12289" width="13.5" style="12" customWidth="1"/>
    <col min="12290" max="12291" width="12.83203125" style="12" customWidth="1"/>
    <col min="12292" max="12292" width="15" style="12" customWidth="1"/>
    <col min="12293" max="12293" width="16.83203125" style="12" customWidth="1"/>
    <col min="12294" max="12294" width="16.1640625" style="12" customWidth="1"/>
    <col min="12295" max="12295" width="15.5" style="12" customWidth="1"/>
    <col min="12296" max="12296" width="15.83203125" style="12" customWidth="1"/>
    <col min="12297" max="12297" width="19.5" style="12" customWidth="1"/>
    <col min="12298" max="12298" width="15.83203125" style="12" customWidth="1"/>
    <col min="12299" max="12299" width="14.33203125" style="12" customWidth="1"/>
    <col min="12300" max="12300" width="15.83203125" style="12" customWidth="1"/>
    <col min="12301" max="12301" width="17.6640625" style="12" customWidth="1"/>
    <col min="12302" max="12302" width="19.6640625" style="12" customWidth="1"/>
    <col min="12303" max="12303" width="14.5" style="12" customWidth="1"/>
    <col min="12304" max="12539" width="9.33203125" style="12"/>
    <col min="12540" max="12540" width="12.1640625" style="12" customWidth="1"/>
    <col min="12541" max="12541" width="30" style="12" customWidth="1"/>
    <col min="12542" max="12542" width="24.5" style="12" customWidth="1"/>
    <col min="12543" max="12543" width="17.1640625" style="12" customWidth="1"/>
    <col min="12544" max="12544" width="15.33203125" style="12" customWidth="1"/>
    <col min="12545" max="12545" width="13.5" style="12" customWidth="1"/>
    <col min="12546" max="12547" width="12.83203125" style="12" customWidth="1"/>
    <col min="12548" max="12548" width="15" style="12" customWidth="1"/>
    <col min="12549" max="12549" width="16.83203125" style="12" customWidth="1"/>
    <col min="12550" max="12550" width="16.1640625" style="12" customWidth="1"/>
    <col min="12551" max="12551" width="15.5" style="12" customWidth="1"/>
    <col min="12552" max="12552" width="15.83203125" style="12" customWidth="1"/>
    <col min="12553" max="12553" width="19.5" style="12" customWidth="1"/>
    <col min="12554" max="12554" width="15.83203125" style="12" customWidth="1"/>
    <col min="12555" max="12555" width="14.33203125" style="12" customWidth="1"/>
    <col min="12556" max="12556" width="15.83203125" style="12" customWidth="1"/>
    <col min="12557" max="12557" width="17.6640625" style="12" customWidth="1"/>
    <col min="12558" max="12558" width="19.6640625" style="12" customWidth="1"/>
    <col min="12559" max="12559" width="14.5" style="12" customWidth="1"/>
    <col min="12560" max="12795" width="9.33203125" style="12"/>
    <col min="12796" max="12796" width="12.1640625" style="12" customWidth="1"/>
    <col min="12797" max="12797" width="30" style="12" customWidth="1"/>
    <col min="12798" max="12798" width="24.5" style="12" customWidth="1"/>
    <col min="12799" max="12799" width="17.1640625" style="12" customWidth="1"/>
    <col min="12800" max="12800" width="15.33203125" style="12" customWidth="1"/>
    <col min="12801" max="12801" width="13.5" style="12" customWidth="1"/>
    <col min="12802" max="12803" width="12.83203125" style="12" customWidth="1"/>
    <col min="12804" max="12804" width="15" style="12" customWidth="1"/>
    <col min="12805" max="12805" width="16.83203125" style="12" customWidth="1"/>
    <col min="12806" max="12806" width="16.1640625" style="12" customWidth="1"/>
    <col min="12807" max="12807" width="15.5" style="12" customWidth="1"/>
    <col min="12808" max="12808" width="15.83203125" style="12" customWidth="1"/>
    <col min="12809" max="12809" width="19.5" style="12" customWidth="1"/>
    <col min="12810" max="12810" width="15.83203125" style="12" customWidth="1"/>
    <col min="12811" max="12811" width="14.33203125" style="12" customWidth="1"/>
    <col min="12812" max="12812" width="15.83203125" style="12" customWidth="1"/>
    <col min="12813" max="12813" width="17.6640625" style="12" customWidth="1"/>
    <col min="12814" max="12814" width="19.6640625" style="12" customWidth="1"/>
    <col min="12815" max="12815" width="14.5" style="12" customWidth="1"/>
    <col min="12816" max="13051" width="9.33203125" style="12"/>
    <col min="13052" max="13052" width="12.1640625" style="12" customWidth="1"/>
    <col min="13053" max="13053" width="30" style="12" customWidth="1"/>
    <col min="13054" max="13054" width="24.5" style="12" customWidth="1"/>
    <col min="13055" max="13055" width="17.1640625" style="12" customWidth="1"/>
    <col min="13056" max="13056" width="15.33203125" style="12" customWidth="1"/>
    <col min="13057" max="13057" width="13.5" style="12" customWidth="1"/>
    <col min="13058" max="13059" width="12.83203125" style="12" customWidth="1"/>
    <col min="13060" max="13060" width="15" style="12" customWidth="1"/>
    <col min="13061" max="13061" width="16.83203125" style="12" customWidth="1"/>
    <col min="13062" max="13062" width="16.1640625" style="12" customWidth="1"/>
    <col min="13063" max="13063" width="15.5" style="12" customWidth="1"/>
    <col min="13064" max="13064" width="15.83203125" style="12" customWidth="1"/>
    <col min="13065" max="13065" width="19.5" style="12" customWidth="1"/>
    <col min="13066" max="13066" width="15.83203125" style="12" customWidth="1"/>
    <col min="13067" max="13067" width="14.33203125" style="12" customWidth="1"/>
    <col min="13068" max="13068" width="15.83203125" style="12" customWidth="1"/>
    <col min="13069" max="13069" width="17.6640625" style="12" customWidth="1"/>
    <col min="13070" max="13070" width="19.6640625" style="12" customWidth="1"/>
    <col min="13071" max="13071" width="14.5" style="12" customWidth="1"/>
    <col min="13072" max="13307" width="9.33203125" style="12"/>
    <col min="13308" max="13308" width="12.1640625" style="12" customWidth="1"/>
    <col min="13309" max="13309" width="30" style="12" customWidth="1"/>
    <col min="13310" max="13310" width="24.5" style="12" customWidth="1"/>
    <col min="13311" max="13311" width="17.1640625" style="12" customWidth="1"/>
    <col min="13312" max="13312" width="15.33203125" style="12" customWidth="1"/>
    <col min="13313" max="13313" width="13.5" style="12" customWidth="1"/>
    <col min="13314" max="13315" width="12.83203125" style="12" customWidth="1"/>
    <col min="13316" max="13316" width="15" style="12" customWidth="1"/>
    <col min="13317" max="13317" width="16.83203125" style="12" customWidth="1"/>
    <col min="13318" max="13318" width="16.1640625" style="12" customWidth="1"/>
    <col min="13319" max="13319" width="15.5" style="12" customWidth="1"/>
    <col min="13320" max="13320" width="15.83203125" style="12" customWidth="1"/>
    <col min="13321" max="13321" width="19.5" style="12" customWidth="1"/>
    <col min="13322" max="13322" width="15.83203125" style="12" customWidth="1"/>
    <col min="13323" max="13323" width="14.33203125" style="12" customWidth="1"/>
    <col min="13324" max="13324" width="15.83203125" style="12" customWidth="1"/>
    <col min="13325" max="13325" width="17.6640625" style="12" customWidth="1"/>
    <col min="13326" max="13326" width="19.6640625" style="12" customWidth="1"/>
    <col min="13327" max="13327" width="14.5" style="12" customWidth="1"/>
    <col min="13328" max="13563" width="9.33203125" style="12"/>
    <col min="13564" max="13564" width="12.1640625" style="12" customWidth="1"/>
    <col min="13565" max="13565" width="30" style="12" customWidth="1"/>
    <col min="13566" max="13566" width="24.5" style="12" customWidth="1"/>
    <col min="13567" max="13567" width="17.1640625" style="12" customWidth="1"/>
    <col min="13568" max="13568" width="15.33203125" style="12" customWidth="1"/>
    <col min="13569" max="13569" width="13.5" style="12" customWidth="1"/>
    <col min="13570" max="13571" width="12.83203125" style="12" customWidth="1"/>
    <col min="13572" max="13572" width="15" style="12" customWidth="1"/>
    <col min="13573" max="13573" width="16.83203125" style="12" customWidth="1"/>
    <col min="13574" max="13574" width="16.1640625" style="12" customWidth="1"/>
    <col min="13575" max="13575" width="15.5" style="12" customWidth="1"/>
    <col min="13576" max="13576" width="15.83203125" style="12" customWidth="1"/>
    <col min="13577" max="13577" width="19.5" style="12" customWidth="1"/>
    <col min="13578" max="13578" width="15.83203125" style="12" customWidth="1"/>
    <col min="13579" max="13579" width="14.33203125" style="12" customWidth="1"/>
    <col min="13580" max="13580" width="15.83203125" style="12" customWidth="1"/>
    <col min="13581" max="13581" width="17.6640625" style="12" customWidth="1"/>
    <col min="13582" max="13582" width="19.6640625" style="12" customWidth="1"/>
    <col min="13583" max="13583" width="14.5" style="12" customWidth="1"/>
    <col min="13584" max="13819" width="9.33203125" style="12"/>
    <col min="13820" max="13820" width="12.1640625" style="12" customWidth="1"/>
    <col min="13821" max="13821" width="30" style="12" customWidth="1"/>
    <col min="13822" max="13822" width="24.5" style="12" customWidth="1"/>
    <col min="13823" max="13823" width="17.1640625" style="12" customWidth="1"/>
    <col min="13824" max="13824" width="15.33203125" style="12" customWidth="1"/>
    <col min="13825" max="13825" width="13.5" style="12" customWidth="1"/>
    <col min="13826" max="13827" width="12.83203125" style="12" customWidth="1"/>
    <col min="13828" max="13828" width="15" style="12" customWidth="1"/>
    <col min="13829" max="13829" width="16.83203125" style="12" customWidth="1"/>
    <col min="13830" max="13830" width="16.1640625" style="12" customWidth="1"/>
    <col min="13831" max="13831" width="15.5" style="12" customWidth="1"/>
    <col min="13832" max="13832" width="15.83203125" style="12" customWidth="1"/>
    <col min="13833" max="13833" width="19.5" style="12" customWidth="1"/>
    <col min="13834" max="13834" width="15.83203125" style="12" customWidth="1"/>
    <col min="13835" max="13835" width="14.33203125" style="12" customWidth="1"/>
    <col min="13836" max="13836" width="15.83203125" style="12" customWidth="1"/>
    <col min="13837" max="13837" width="17.6640625" style="12" customWidth="1"/>
    <col min="13838" max="13838" width="19.6640625" style="12" customWidth="1"/>
    <col min="13839" max="13839" width="14.5" style="12" customWidth="1"/>
    <col min="13840" max="14075" width="9.33203125" style="12"/>
    <col min="14076" max="14076" width="12.1640625" style="12" customWidth="1"/>
    <col min="14077" max="14077" width="30" style="12" customWidth="1"/>
    <col min="14078" max="14078" width="24.5" style="12" customWidth="1"/>
    <col min="14079" max="14079" width="17.1640625" style="12" customWidth="1"/>
    <col min="14080" max="14080" width="15.33203125" style="12" customWidth="1"/>
    <col min="14081" max="14081" width="13.5" style="12" customWidth="1"/>
    <col min="14082" max="14083" width="12.83203125" style="12" customWidth="1"/>
    <col min="14084" max="14084" width="15" style="12" customWidth="1"/>
    <col min="14085" max="14085" width="16.83203125" style="12" customWidth="1"/>
    <col min="14086" max="14086" width="16.1640625" style="12" customWidth="1"/>
    <col min="14087" max="14087" width="15.5" style="12" customWidth="1"/>
    <col min="14088" max="14088" width="15.83203125" style="12" customWidth="1"/>
    <col min="14089" max="14089" width="19.5" style="12" customWidth="1"/>
    <col min="14090" max="14090" width="15.83203125" style="12" customWidth="1"/>
    <col min="14091" max="14091" width="14.33203125" style="12" customWidth="1"/>
    <col min="14092" max="14092" width="15.83203125" style="12" customWidth="1"/>
    <col min="14093" max="14093" width="17.6640625" style="12" customWidth="1"/>
    <col min="14094" max="14094" width="19.6640625" style="12" customWidth="1"/>
    <col min="14095" max="14095" width="14.5" style="12" customWidth="1"/>
    <col min="14096" max="14331" width="9.33203125" style="12"/>
    <col min="14332" max="14332" width="12.1640625" style="12" customWidth="1"/>
    <col min="14333" max="14333" width="30" style="12" customWidth="1"/>
    <col min="14334" max="14334" width="24.5" style="12" customWidth="1"/>
    <col min="14335" max="14335" width="17.1640625" style="12" customWidth="1"/>
    <col min="14336" max="14336" width="15.33203125" style="12" customWidth="1"/>
    <col min="14337" max="14337" width="13.5" style="12" customWidth="1"/>
    <col min="14338" max="14339" width="12.83203125" style="12" customWidth="1"/>
    <col min="14340" max="14340" width="15" style="12" customWidth="1"/>
    <col min="14341" max="14341" width="16.83203125" style="12" customWidth="1"/>
    <col min="14342" max="14342" width="16.1640625" style="12" customWidth="1"/>
    <col min="14343" max="14343" width="15.5" style="12" customWidth="1"/>
    <col min="14344" max="14344" width="15.83203125" style="12" customWidth="1"/>
    <col min="14345" max="14345" width="19.5" style="12" customWidth="1"/>
    <col min="14346" max="14346" width="15.83203125" style="12" customWidth="1"/>
    <col min="14347" max="14347" width="14.33203125" style="12" customWidth="1"/>
    <col min="14348" max="14348" width="15.83203125" style="12" customWidth="1"/>
    <col min="14349" max="14349" width="17.6640625" style="12" customWidth="1"/>
    <col min="14350" max="14350" width="19.6640625" style="12" customWidth="1"/>
    <col min="14351" max="14351" width="14.5" style="12" customWidth="1"/>
    <col min="14352" max="14587" width="9.33203125" style="12"/>
    <col min="14588" max="14588" width="12.1640625" style="12" customWidth="1"/>
    <col min="14589" max="14589" width="30" style="12" customWidth="1"/>
    <col min="14590" max="14590" width="24.5" style="12" customWidth="1"/>
    <col min="14591" max="14591" width="17.1640625" style="12" customWidth="1"/>
    <col min="14592" max="14592" width="15.33203125" style="12" customWidth="1"/>
    <col min="14593" max="14593" width="13.5" style="12" customWidth="1"/>
    <col min="14594" max="14595" width="12.83203125" style="12" customWidth="1"/>
    <col min="14596" max="14596" width="15" style="12" customWidth="1"/>
    <col min="14597" max="14597" width="16.83203125" style="12" customWidth="1"/>
    <col min="14598" max="14598" width="16.1640625" style="12" customWidth="1"/>
    <col min="14599" max="14599" width="15.5" style="12" customWidth="1"/>
    <col min="14600" max="14600" width="15.83203125" style="12" customWidth="1"/>
    <col min="14601" max="14601" width="19.5" style="12" customWidth="1"/>
    <col min="14602" max="14602" width="15.83203125" style="12" customWidth="1"/>
    <col min="14603" max="14603" width="14.33203125" style="12" customWidth="1"/>
    <col min="14604" max="14604" width="15.83203125" style="12" customWidth="1"/>
    <col min="14605" max="14605" width="17.6640625" style="12" customWidth="1"/>
    <col min="14606" max="14606" width="19.6640625" style="12" customWidth="1"/>
    <col min="14607" max="14607" width="14.5" style="12" customWidth="1"/>
    <col min="14608" max="14843" width="9.33203125" style="12"/>
    <col min="14844" max="14844" width="12.1640625" style="12" customWidth="1"/>
    <col min="14845" max="14845" width="30" style="12" customWidth="1"/>
    <col min="14846" max="14846" width="24.5" style="12" customWidth="1"/>
    <col min="14847" max="14847" width="17.1640625" style="12" customWidth="1"/>
    <col min="14848" max="14848" width="15.33203125" style="12" customWidth="1"/>
    <col min="14849" max="14849" width="13.5" style="12" customWidth="1"/>
    <col min="14850" max="14851" width="12.83203125" style="12" customWidth="1"/>
    <col min="14852" max="14852" width="15" style="12" customWidth="1"/>
    <col min="14853" max="14853" width="16.83203125" style="12" customWidth="1"/>
    <col min="14854" max="14854" width="16.1640625" style="12" customWidth="1"/>
    <col min="14855" max="14855" width="15.5" style="12" customWidth="1"/>
    <col min="14856" max="14856" width="15.83203125" style="12" customWidth="1"/>
    <col min="14857" max="14857" width="19.5" style="12" customWidth="1"/>
    <col min="14858" max="14858" width="15.83203125" style="12" customWidth="1"/>
    <col min="14859" max="14859" width="14.33203125" style="12" customWidth="1"/>
    <col min="14860" max="14860" width="15.83203125" style="12" customWidth="1"/>
    <col min="14861" max="14861" width="17.6640625" style="12" customWidth="1"/>
    <col min="14862" max="14862" width="19.6640625" style="12" customWidth="1"/>
    <col min="14863" max="14863" width="14.5" style="12" customWidth="1"/>
    <col min="14864" max="15099" width="9.33203125" style="12"/>
    <col min="15100" max="15100" width="12.1640625" style="12" customWidth="1"/>
    <col min="15101" max="15101" width="30" style="12" customWidth="1"/>
    <col min="15102" max="15102" width="24.5" style="12" customWidth="1"/>
    <col min="15103" max="15103" width="17.1640625" style="12" customWidth="1"/>
    <col min="15104" max="15104" width="15.33203125" style="12" customWidth="1"/>
    <col min="15105" max="15105" width="13.5" style="12" customWidth="1"/>
    <col min="15106" max="15107" width="12.83203125" style="12" customWidth="1"/>
    <col min="15108" max="15108" width="15" style="12" customWidth="1"/>
    <col min="15109" max="15109" width="16.83203125" style="12" customWidth="1"/>
    <col min="15110" max="15110" width="16.1640625" style="12" customWidth="1"/>
    <col min="15111" max="15111" width="15.5" style="12" customWidth="1"/>
    <col min="15112" max="15112" width="15.83203125" style="12" customWidth="1"/>
    <col min="15113" max="15113" width="19.5" style="12" customWidth="1"/>
    <col min="15114" max="15114" width="15.83203125" style="12" customWidth="1"/>
    <col min="15115" max="15115" width="14.33203125" style="12" customWidth="1"/>
    <col min="15116" max="15116" width="15.83203125" style="12" customWidth="1"/>
    <col min="15117" max="15117" width="17.6640625" style="12" customWidth="1"/>
    <col min="15118" max="15118" width="19.6640625" style="12" customWidth="1"/>
    <col min="15119" max="15119" width="14.5" style="12" customWidth="1"/>
    <col min="15120" max="15355" width="9.33203125" style="12"/>
    <col min="15356" max="15356" width="12.1640625" style="12" customWidth="1"/>
    <col min="15357" max="15357" width="30" style="12" customWidth="1"/>
    <col min="15358" max="15358" width="24.5" style="12" customWidth="1"/>
    <col min="15359" max="15359" width="17.1640625" style="12" customWidth="1"/>
    <col min="15360" max="15360" width="15.33203125" style="12" customWidth="1"/>
    <col min="15361" max="15361" width="13.5" style="12" customWidth="1"/>
    <col min="15362" max="15363" width="12.83203125" style="12" customWidth="1"/>
    <col min="15364" max="15364" width="15" style="12" customWidth="1"/>
    <col min="15365" max="15365" width="16.83203125" style="12" customWidth="1"/>
    <col min="15366" max="15366" width="16.1640625" style="12" customWidth="1"/>
    <col min="15367" max="15367" width="15.5" style="12" customWidth="1"/>
    <col min="15368" max="15368" width="15.83203125" style="12" customWidth="1"/>
    <col min="15369" max="15369" width="19.5" style="12" customWidth="1"/>
    <col min="15370" max="15370" width="15.83203125" style="12" customWidth="1"/>
    <col min="15371" max="15371" width="14.33203125" style="12" customWidth="1"/>
    <col min="15372" max="15372" width="15.83203125" style="12" customWidth="1"/>
    <col min="15373" max="15373" width="17.6640625" style="12" customWidth="1"/>
    <col min="15374" max="15374" width="19.6640625" style="12" customWidth="1"/>
    <col min="15375" max="15375" width="14.5" style="12" customWidth="1"/>
    <col min="15376" max="15611" width="9.33203125" style="12"/>
    <col min="15612" max="15612" width="12.1640625" style="12" customWidth="1"/>
    <col min="15613" max="15613" width="30" style="12" customWidth="1"/>
    <col min="15614" max="15614" width="24.5" style="12" customWidth="1"/>
    <col min="15615" max="15615" width="17.1640625" style="12" customWidth="1"/>
    <col min="15616" max="15616" width="15.33203125" style="12" customWidth="1"/>
    <col min="15617" max="15617" width="13.5" style="12" customWidth="1"/>
    <col min="15618" max="15619" width="12.83203125" style="12" customWidth="1"/>
    <col min="15620" max="15620" width="15" style="12" customWidth="1"/>
    <col min="15621" max="15621" width="16.83203125" style="12" customWidth="1"/>
    <col min="15622" max="15622" width="16.1640625" style="12" customWidth="1"/>
    <col min="15623" max="15623" width="15.5" style="12" customWidth="1"/>
    <col min="15624" max="15624" width="15.83203125" style="12" customWidth="1"/>
    <col min="15625" max="15625" width="19.5" style="12" customWidth="1"/>
    <col min="15626" max="15626" width="15.83203125" style="12" customWidth="1"/>
    <col min="15627" max="15627" width="14.33203125" style="12" customWidth="1"/>
    <col min="15628" max="15628" width="15.83203125" style="12" customWidth="1"/>
    <col min="15629" max="15629" width="17.6640625" style="12" customWidth="1"/>
    <col min="15630" max="15630" width="19.6640625" style="12" customWidth="1"/>
    <col min="15631" max="15631" width="14.5" style="12" customWidth="1"/>
    <col min="15632" max="15867" width="9.33203125" style="12"/>
    <col min="15868" max="15868" width="12.1640625" style="12" customWidth="1"/>
    <col min="15869" max="15869" width="30" style="12" customWidth="1"/>
    <col min="15870" max="15870" width="24.5" style="12" customWidth="1"/>
    <col min="15871" max="15871" width="17.1640625" style="12" customWidth="1"/>
    <col min="15872" max="15872" width="15.33203125" style="12" customWidth="1"/>
    <col min="15873" max="15873" width="13.5" style="12" customWidth="1"/>
    <col min="15874" max="15875" width="12.83203125" style="12" customWidth="1"/>
    <col min="15876" max="15876" width="15" style="12" customWidth="1"/>
    <col min="15877" max="15877" width="16.83203125" style="12" customWidth="1"/>
    <col min="15878" max="15878" width="16.1640625" style="12" customWidth="1"/>
    <col min="15879" max="15879" width="15.5" style="12" customWidth="1"/>
    <col min="15880" max="15880" width="15.83203125" style="12" customWidth="1"/>
    <col min="15881" max="15881" width="19.5" style="12" customWidth="1"/>
    <col min="15882" max="15882" width="15.83203125" style="12" customWidth="1"/>
    <col min="15883" max="15883" width="14.33203125" style="12" customWidth="1"/>
    <col min="15884" max="15884" width="15.83203125" style="12" customWidth="1"/>
    <col min="15885" max="15885" width="17.6640625" style="12" customWidth="1"/>
    <col min="15886" max="15886" width="19.6640625" style="12" customWidth="1"/>
    <col min="15887" max="15887" width="14.5" style="12" customWidth="1"/>
    <col min="15888" max="16123" width="9.33203125" style="12"/>
    <col min="16124" max="16124" width="12.1640625" style="12" customWidth="1"/>
    <col min="16125" max="16125" width="30" style="12" customWidth="1"/>
    <col min="16126" max="16126" width="24.5" style="12" customWidth="1"/>
    <col min="16127" max="16127" width="17.1640625" style="12" customWidth="1"/>
    <col min="16128" max="16128" width="15.33203125" style="12" customWidth="1"/>
    <col min="16129" max="16129" width="13.5" style="12" customWidth="1"/>
    <col min="16130" max="16131" width="12.83203125" style="12" customWidth="1"/>
    <col min="16132" max="16132" width="15" style="12" customWidth="1"/>
    <col min="16133" max="16133" width="16.83203125" style="12" customWidth="1"/>
    <col min="16134" max="16134" width="16.1640625" style="12" customWidth="1"/>
    <col min="16135" max="16135" width="15.5" style="12" customWidth="1"/>
    <col min="16136" max="16136" width="15.83203125" style="12" customWidth="1"/>
    <col min="16137" max="16137" width="19.5" style="12" customWidth="1"/>
    <col min="16138" max="16138" width="15.83203125" style="12" customWidth="1"/>
    <col min="16139" max="16139" width="14.33203125" style="12" customWidth="1"/>
    <col min="16140" max="16140" width="15.83203125" style="12" customWidth="1"/>
    <col min="16141" max="16141" width="17.6640625" style="12" customWidth="1"/>
    <col min="16142" max="16142" width="19.6640625" style="12" customWidth="1"/>
    <col min="16143" max="16143" width="14.5" style="12" customWidth="1"/>
    <col min="16144" max="16383" width="9.33203125" style="12"/>
    <col min="16384" max="16384" width="9.1640625" style="12" customWidth="1"/>
  </cols>
  <sheetData>
    <row r="1" spans="1:21" s="19" customFormat="1" ht="15.75" x14ac:dyDescent="0.25">
      <c r="F1" s="20"/>
      <c r="H1" s="21"/>
      <c r="I1" s="21"/>
      <c r="J1" s="21"/>
      <c r="K1" s="21"/>
      <c r="L1" s="21"/>
      <c r="M1" s="21"/>
      <c r="N1" s="21"/>
      <c r="O1" s="21"/>
      <c r="P1" s="21"/>
      <c r="Q1" s="21"/>
      <c r="R1" s="21"/>
      <c r="S1" s="21"/>
    </row>
    <row r="2" spans="1:21" s="19" customFormat="1" ht="15.75" x14ac:dyDescent="0.25">
      <c r="A2" s="41"/>
      <c r="F2" s="20"/>
      <c r="H2" s="21"/>
      <c r="I2" s="21"/>
      <c r="J2" s="21"/>
      <c r="K2" s="21"/>
      <c r="L2" s="21"/>
      <c r="M2" s="21"/>
      <c r="N2" s="21"/>
      <c r="O2" s="21"/>
      <c r="P2" s="21"/>
      <c r="Q2" s="21"/>
      <c r="R2" s="21"/>
      <c r="S2" s="21"/>
    </row>
    <row r="3" spans="1:21" s="19" customFormat="1" ht="15.75" x14ac:dyDescent="0.25">
      <c r="A3" s="41"/>
      <c r="F3" s="20"/>
      <c r="H3" s="21"/>
      <c r="I3" s="21"/>
      <c r="J3" s="21"/>
      <c r="K3" s="21"/>
      <c r="L3" s="21"/>
      <c r="M3" s="21"/>
      <c r="N3" s="21"/>
      <c r="O3" s="21"/>
      <c r="P3" s="21"/>
      <c r="Q3" s="21"/>
      <c r="R3" s="21"/>
      <c r="S3" s="21"/>
    </row>
    <row r="4" spans="1:21" x14ac:dyDescent="0.2">
      <c r="A4" s="41"/>
    </row>
    <row r="5" spans="1:21" x14ac:dyDescent="0.2">
      <c r="A5" s="41"/>
    </row>
    <row r="6" spans="1:21" ht="15.75" x14ac:dyDescent="0.25">
      <c r="A6" s="78" t="s">
        <v>28</v>
      </c>
      <c r="B6" s="78"/>
      <c r="C6" s="78"/>
      <c r="D6" s="78"/>
      <c r="E6" s="78"/>
      <c r="F6" s="78"/>
      <c r="G6" s="78"/>
      <c r="H6" s="78"/>
      <c r="I6" s="78"/>
      <c r="J6" s="78"/>
      <c r="K6" s="78"/>
      <c r="L6" s="78"/>
      <c r="M6" s="78"/>
      <c r="N6" s="78"/>
      <c r="O6" s="78"/>
      <c r="P6" s="78"/>
      <c r="Q6" s="78"/>
      <c r="R6" s="78"/>
      <c r="S6" s="78"/>
      <c r="T6" s="78"/>
      <c r="U6" s="78"/>
    </row>
    <row r="7" spans="1:21" ht="15.75" x14ac:dyDescent="0.25">
      <c r="A7" s="78" t="s">
        <v>51</v>
      </c>
      <c r="B7" s="78"/>
      <c r="C7" s="78"/>
      <c r="D7" s="78"/>
      <c r="E7" s="78"/>
      <c r="F7" s="78"/>
      <c r="G7" s="78"/>
      <c r="H7" s="78"/>
      <c r="I7" s="78"/>
      <c r="J7" s="78"/>
      <c r="K7" s="78"/>
      <c r="L7" s="78"/>
      <c r="M7" s="78"/>
      <c r="N7" s="78"/>
      <c r="O7" s="78"/>
      <c r="P7" s="78"/>
      <c r="Q7" s="78"/>
      <c r="R7" s="78"/>
      <c r="S7" s="78"/>
      <c r="T7" s="78"/>
      <c r="U7" s="78"/>
    </row>
    <row r="8" spans="1:21" ht="15.75" x14ac:dyDescent="0.25">
      <c r="A8" s="45"/>
      <c r="B8" s="45"/>
      <c r="C8" s="45"/>
      <c r="D8" s="45"/>
      <c r="E8" s="45"/>
      <c r="F8" s="45"/>
      <c r="G8" s="45"/>
      <c r="H8" s="45"/>
      <c r="I8" s="45"/>
      <c r="J8" s="45"/>
      <c r="K8" s="45"/>
      <c r="L8" s="45"/>
      <c r="M8" s="45"/>
      <c r="N8" s="45"/>
      <c r="O8" s="45"/>
      <c r="P8" s="45"/>
      <c r="Q8" s="45"/>
      <c r="R8" s="45"/>
      <c r="S8" s="45"/>
      <c r="T8" s="45"/>
      <c r="U8" s="45"/>
    </row>
    <row r="9" spans="1:21" ht="15.75" x14ac:dyDescent="0.25">
      <c r="A9" s="22"/>
      <c r="B9" s="22"/>
      <c r="C9" s="22"/>
      <c r="D9" s="22"/>
      <c r="E9" s="22"/>
      <c r="F9" s="22"/>
      <c r="H9" s="23" t="s">
        <v>36</v>
      </c>
      <c r="I9" s="24"/>
      <c r="J9" s="22"/>
      <c r="K9" s="22" t="s">
        <v>37</v>
      </c>
      <c r="L9" s="44"/>
      <c r="M9" s="22" t="s">
        <v>38</v>
      </c>
      <c r="N9" s="22"/>
      <c r="O9" s="22"/>
      <c r="P9" s="22"/>
      <c r="Q9" s="22"/>
      <c r="R9" s="22"/>
    </row>
    <row r="10" spans="1:21" ht="15.75" x14ac:dyDescent="0.25">
      <c r="A10" s="30"/>
      <c r="B10" s="30"/>
      <c r="C10" s="30"/>
      <c r="D10" s="30"/>
      <c r="E10" s="30"/>
      <c r="F10" s="30"/>
      <c r="H10" s="30"/>
      <c r="I10" s="30"/>
      <c r="J10" s="30"/>
      <c r="K10" s="30"/>
      <c r="L10" s="30"/>
      <c r="M10" s="30"/>
      <c r="N10" s="30"/>
      <c r="O10" s="30"/>
      <c r="P10" s="30"/>
      <c r="Q10" s="30"/>
      <c r="R10" s="30"/>
    </row>
    <row r="11" spans="1:21" ht="15" customHeight="1" x14ac:dyDescent="0.25">
      <c r="A11" s="16"/>
      <c r="B11" s="16"/>
      <c r="C11" s="16"/>
      <c r="D11" s="16"/>
      <c r="E11" s="16"/>
      <c r="F11" s="16"/>
      <c r="H11" s="16"/>
      <c r="I11" s="42" t="s">
        <v>44</v>
      </c>
      <c r="J11" s="42"/>
      <c r="K11" s="43"/>
      <c r="L11" s="16"/>
      <c r="M11" s="16"/>
      <c r="N11" s="16"/>
      <c r="O11" s="16"/>
      <c r="P11" s="16"/>
      <c r="Q11" s="16"/>
      <c r="R11" s="16"/>
    </row>
    <row r="12" spans="1:21" ht="15.75" x14ac:dyDescent="0.25">
      <c r="A12" s="16"/>
      <c r="B12" s="16"/>
      <c r="C12" s="16"/>
      <c r="D12" s="16"/>
      <c r="E12" s="16"/>
      <c r="F12" s="16"/>
      <c r="G12" s="16"/>
      <c r="H12" s="16"/>
      <c r="I12" s="16"/>
      <c r="J12" s="16"/>
      <c r="K12" s="16"/>
      <c r="L12" s="16"/>
      <c r="M12" s="16"/>
      <c r="N12" s="16"/>
      <c r="O12" s="16"/>
      <c r="P12" s="16"/>
      <c r="Q12" s="16"/>
      <c r="R12" s="16"/>
    </row>
    <row r="13" spans="1:21" x14ac:dyDescent="0.2">
      <c r="A13" s="66" t="s">
        <v>39</v>
      </c>
      <c r="B13" s="66"/>
      <c r="C13" s="66"/>
      <c r="D13" s="66"/>
      <c r="E13" s="66"/>
      <c r="F13" s="66"/>
      <c r="G13" s="66"/>
      <c r="H13" s="66"/>
      <c r="I13" s="66"/>
      <c r="J13" s="66"/>
      <c r="K13" s="66"/>
      <c r="L13" s="31"/>
    </row>
    <row r="14" spans="1:21" x14ac:dyDescent="0.2">
      <c r="A14" s="79" t="s">
        <v>24</v>
      </c>
      <c r="B14" s="79"/>
      <c r="C14" s="79"/>
      <c r="D14" s="84"/>
      <c r="E14" s="85"/>
      <c r="F14" s="85"/>
      <c r="G14" s="85"/>
      <c r="H14" s="85"/>
      <c r="I14" s="85"/>
      <c r="J14" s="85"/>
      <c r="K14" s="85"/>
      <c r="L14" s="85"/>
      <c r="M14" s="85"/>
      <c r="N14" s="85"/>
      <c r="O14" s="85"/>
      <c r="P14" s="85"/>
      <c r="Q14" s="85"/>
      <c r="R14" s="85"/>
      <c r="S14" s="85"/>
      <c r="T14" s="85"/>
      <c r="U14" s="86"/>
    </row>
    <row r="15" spans="1:21" x14ac:dyDescent="0.2">
      <c r="A15" s="79" t="s">
        <v>32</v>
      </c>
      <c r="B15" s="79"/>
      <c r="C15" s="79"/>
      <c r="D15" s="84"/>
      <c r="E15" s="85"/>
      <c r="F15" s="85"/>
      <c r="G15" s="85"/>
      <c r="H15" s="85"/>
      <c r="I15" s="85"/>
      <c r="J15" s="85"/>
      <c r="K15" s="85"/>
      <c r="L15" s="85"/>
      <c r="M15" s="85"/>
      <c r="N15" s="85"/>
      <c r="O15" s="85"/>
      <c r="P15" s="85"/>
      <c r="Q15" s="85"/>
      <c r="R15" s="85"/>
      <c r="S15" s="85"/>
      <c r="T15" s="85"/>
      <c r="U15" s="86"/>
    </row>
    <row r="16" spans="1:21" x14ac:dyDescent="0.2">
      <c r="A16" s="32"/>
      <c r="B16" s="32"/>
      <c r="C16" s="32"/>
      <c r="D16" s="33"/>
      <c r="E16" s="33"/>
      <c r="F16" s="33"/>
      <c r="G16" s="33"/>
      <c r="H16" s="33"/>
      <c r="I16" s="33"/>
      <c r="J16" s="33"/>
      <c r="K16" s="33"/>
      <c r="L16" s="33"/>
    </row>
    <row r="17" spans="1:21" x14ac:dyDescent="0.2">
      <c r="A17" s="66" t="s">
        <v>40</v>
      </c>
      <c r="B17" s="66"/>
      <c r="C17" s="66"/>
      <c r="D17" s="66"/>
      <c r="E17" s="66"/>
      <c r="F17" s="66"/>
      <c r="G17" s="66"/>
      <c r="H17" s="66"/>
      <c r="I17" s="66"/>
      <c r="J17" s="66"/>
      <c r="K17" s="66"/>
      <c r="L17" s="31"/>
    </row>
    <row r="18" spans="1:21" x14ac:dyDescent="0.2">
      <c r="A18" s="79" t="s">
        <v>74</v>
      </c>
      <c r="B18" s="79"/>
      <c r="C18" s="79"/>
      <c r="D18" s="81" t="s">
        <v>84</v>
      </c>
      <c r="E18" s="81"/>
      <c r="F18" s="34">
        <f>+IF(D18="Biudžetinė Terminuota",0.217,IF(D18="Biudžetinė Neterminuota",0.0145,IF(D18="Verslo įm. ir kt. Terminuota",0.0249,IF(D18="Verslo įm. ir kt. Neterminuota",0.0177,0))))</f>
        <v>1.4500000000000001E-2</v>
      </c>
      <c r="G18" s="31"/>
      <c r="H18" s="31"/>
      <c r="I18" s="31"/>
      <c r="J18" s="31"/>
      <c r="K18" s="31"/>
      <c r="L18" s="31"/>
    </row>
    <row r="19" spans="1:21" x14ac:dyDescent="0.2">
      <c r="D19" s="35"/>
    </row>
    <row r="20" spans="1:21" ht="16.5" customHeight="1" x14ac:dyDescent="0.2">
      <c r="A20" s="72" t="s">
        <v>5</v>
      </c>
      <c r="B20" s="72" t="s">
        <v>6</v>
      </c>
      <c r="C20" s="72" t="s">
        <v>7</v>
      </c>
      <c r="D20" s="72" t="s">
        <v>8</v>
      </c>
      <c r="E20" s="72" t="s">
        <v>45</v>
      </c>
      <c r="F20" s="69" t="s">
        <v>9</v>
      </c>
      <c r="G20" s="70"/>
      <c r="H20" s="70"/>
      <c r="I20" s="70"/>
      <c r="J20" s="70"/>
      <c r="K20" s="71"/>
      <c r="L20" s="73" t="s">
        <v>56</v>
      </c>
      <c r="M20" s="73" t="s">
        <v>41</v>
      </c>
      <c r="N20" s="73" t="s">
        <v>10</v>
      </c>
      <c r="O20" s="73" t="s">
        <v>54</v>
      </c>
      <c r="P20" s="73" t="s">
        <v>19</v>
      </c>
      <c r="Q20" s="73" t="s">
        <v>25</v>
      </c>
      <c r="R20" s="73" t="s">
        <v>26</v>
      </c>
      <c r="S20" s="73" t="s">
        <v>29</v>
      </c>
      <c r="T20" s="73" t="s">
        <v>27</v>
      </c>
      <c r="U20" s="73" t="s">
        <v>77</v>
      </c>
    </row>
    <row r="21" spans="1:21" ht="12.75" customHeight="1" x14ac:dyDescent="0.2">
      <c r="A21" s="72"/>
      <c r="B21" s="72"/>
      <c r="C21" s="72"/>
      <c r="D21" s="72"/>
      <c r="E21" s="72"/>
      <c r="F21" s="72" t="s">
        <v>12</v>
      </c>
      <c r="G21" s="72" t="s">
        <v>13</v>
      </c>
      <c r="H21" s="72" t="s">
        <v>14</v>
      </c>
      <c r="I21" s="72" t="s">
        <v>78</v>
      </c>
      <c r="J21" s="76" t="s">
        <v>85</v>
      </c>
      <c r="K21" s="72" t="s">
        <v>15</v>
      </c>
      <c r="L21" s="74"/>
      <c r="M21" s="74"/>
      <c r="N21" s="74"/>
      <c r="O21" s="74"/>
      <c r="P21" s="74"/>
      <c r="Q21" s="74"/>
      <c r="R21" s="74"/>
      <c r="S21" s="74"/>
      <c r="T21" s="74"/>
      <c r="U21" s="74"/>
    </row>
    <row r="22" spans="1:21" ht="89.25" customHeight="1" x14ac:dyDescent="0.2">
      <c r="A22" s="72"/>
      <c r="B22" s="72"/>
      <c r="C22" s="72"/>
      <c r="D22" s="72"/>
      <c r="E22" s="72"/>
      <c r="F22" s="72"/>
      <c r="G22" s="72"/>
      <c r="H22" s="72"/>
      <c r="I22" s="72"/>
      <c r="J22" s="77"/>
      <c r="K22" s="72"/>
      <c r="L22" s="75"/>
      <c r="M22" s="75"/>
      <c r="N22" s="75"/>
      <c r="O22" s="75"/>
      <c r="P22" s="75"/>
      <c r="Q22" s="75"/>
      <c r="R22" s="75"/>
      <c r="S22" s="75"/>
      <c r="T22" s="75"/>
      <c r="U22" s="75"/>
    </row>
    <row r="23" spans="1:21" x14ac:dyDescent="0.2">
      <c r="A23" s="15">
        <v>1</v>
      </c>
      <c r="B23" s="15">
        <v>2</v>
      </c>
      <c r="C23" s="15">
        <v>3</v>
      </c>
      <c r="D23" s="15">
        <v>4</v>
      </c>
      <c r="E23" s="15">
        <v>5</v>
      </c>
      <c r="F23" s="25" t="s">
        <v>16</v>
      </c>
      <c r="G23" s="15">
        <v>7</v>
      </c>
      <c r="H23" s="15">
        <v>8</v>
      </c>
      <c r="I23" s="15">
        <v>9</v>
      </c>
      <c r="J23" s="15">
        <v>10</v>
      </c>
      <c r="K23" s="15">
        <v>11</v>
      </c>
      <c r="L23" s="15">
        <v>12</v>
      </c>
      <c r="M23" s="46" t="s">
        <v>86</v>
      </c>
      <c r="N23" s="46">
        <v>14</v>
      </c>
      <c r="O23" s="46">
        <v>15</v>
      </c>
      <c r="P23" s="46">
        <v>16</v>
      </c>
      <c r="Q23" s="46">
        <v>17</v>
      </c>
      <c r="R23" s="46">
        <v>18</v>
      </c>
      <c r="S23" s="46">
        <v>19</v>
      </c>
      <c r="T23" s="46">
        <v>20</v>
      </c>
      <c r="U23" s="46">
        <v>21</v>
      </c>
    </row>
    <row r="24" spans="1:21" x14ac:dyDescent="0.2">
      <c r="A24" s="36" t="s">
        <v>57</v>
      </c>
      <c r="B24" s="3" t="s">
        <v>58</v>
      </c>
      <c r="C24" s="3" t="s">
        <v>59</v>
      </c>
      <c r="D24" s="4">
        <v>20</v>
      </c>
      <c r="E24" s="4">
        <v>10</v>
      </c>
      <c r="F24" s="4">
        <v>1000</v>
      </c>
      <c r="G24" s="4">
        <v>300</v>
      </c>
      <c r="H24" s="4"/>
      <c r="I24" s="4">
        <v>100</v>
      </c>
      <c r="J24" s="4"/>
      <c r="K24" s="4"/>
      <c r="L24" s="4">
        <f>(1+$F$18)*(F24+G24+H24+J24+I24)+K24</f>
        <v>1420.3</v>
      </c>
      <c r="M24" s="26">
        <f t="shared" ref="M24:M68" si="0">IF(D24=0,0,L24*E24/D24)</f>
        <v>710.15</v>
      </c>
      <c r="N24" s="27">
        <v>6</v>
      </c>
      <c r="O24" s="13">
        <v>40</v>
      </c>
      <c r="P24" s="28">
        <f>IF(OR(N24="",O24=""),"",VLOOKUP(CONCATENATE(N24," dienų darbo savaitė"),'Atostogų išmokų FN'!$A$8:$AH$9,O24-16)/100)</f>
        <v>0.15229999999999999</v>
      </c>
      <c r="Q24" s="26">
        <f t="shared" ref="Q24:Q68" si="1">IF(N24="",0,(M24-((K24+H24)*E24/D24))*P24)</f>
        <v>108.15584499999999</v>
      </c>
      <c r="R24" s="4">
        <v>1</v>
      </c>
      <c r="S24" s="59">
        <f>IF(OR(N24="",R24=""),"",HLOOKUP(R24,'Papild.poilsio d. išmokų FN '!$C$6:$Q$8,3,0)/100)</f>
        <v>5.0199999999999995E-2</v>
      </c>
      <c r="T24" s="26">
        <f>+IF(R24="",0,(M24-((H24+K24)*E24/D24))*S24)</f>
        <v>35.649529999999992</v>
      </c>
      <c r="U24" s="58"/>
    </row>
    <row r="25" spans="1:21" x14ac:dyDescent="0.2">
      <c r="A25" s="36" t="s">
        <v>57</v>
      </c>
      <c r="B25" s="3" t="s">
        <v>60</v>
      </c>
      <c r="C25" s="3" t="s">
        <v>61</v>
      </c>
      <c r="D25" s="4">
        <v>20</v>
      </c>
      <c r="E25" s="4">
        <v>20</v>
      </c>
      <c r="F25" s="4">
        <v>500</v>
      </c>
      <c r="G25" s="4">
        <v>200</v>
      </c>
      <c r="H25" s="4"/>
      <c r="I25" s="4"/>
      <c r="J25" s="4"/>
      <c r="K25" s="4"/>
      <c r="L25" s="4">
        <f t="shared" ref="L25:L68" si="2">(1+$F$18)*(F25+G25+H25+J25+I25)+K25</f>
        <v>710.15</v>
      </c>
      <c r="M25" s="26">
        <f t="shared" si="0"/>
        <v>710.15</v>
      </c>
      <c r="N25" s="27">
        <v>5</v>
      </c>
      <c r="O25" s="13">
        <v>20</v>
      </c>
      <c r="P25" s="28">
        <f>IF(OR(N25="",O25=""),"",VLOOKUP(CONCATENATE(N25," dienų darbo savaitė"),'Atostogų išmokų FN'!$A$8:$AH$9,O25-16)/100)</f>
        <v>8.6199999999999999E-2</v>
      </c>
      <c r="Q25" s="26">
        <f t="shared" si="1"/>
        <v>61.214929999999995</v>
      </c>
      <c r="R25" s="4"/>
      <c r="S25" s="28" t="str">
        <f>IF(OR(N25="",R25=""),"",HLOOKUP(R25,'Papild.poilsio d. išmokų FN '!$C$6:$Q$8,3,0)/100)</f>
        <v/>
      </c>
      <c r="T25" s="26">
        <f t="shared" ref="T25:T68" si="3">+IF(R25="",0,(M25-((H25+K25)*E25/D25))*S25)</f>
        <v>0</v>
      </c>
      <c r="U25" s="58"/>
    </row>
    <row r="26" spans="1:21" x14ac:dyDescent="0.2">
      <c r="A26" s="36" t="s">
        <v>57</v>
      </c>
      <c r="B26" s="3" t="s">
        <v>62</v>
      </c>
      <c r="C26" s="3" t="s">
        <v>63</v>
      </c>
      <c r="D26" s="4">
        <v>1</v>
      </c>
      <c r="E26" s="4">
        <v>0.5</v>
      </c>
      <c r="F26" s="4">
        <v>1500</v>
      </c>
      <c r="G26" s="4">
        <v>120</v>
      </c>
      <c r="H26" s="4"/>
      <c r="I26" s="4"/>
      <c r="J26" s="4"/>
      <c r="K26" s="4"/>
      <c r="L26" s="4">
        <f t="shared" si="2"/>
        <v>1643.49</v>
      </c>
      <c r="M26" s="26">
        <f t="shared" si="0"/>
        <v>821.745</v>
      </c>
      <c r="N26" s="27">
        <v>5</v>
      </c>
      <c r="O26" s="13">
        <v>24</v>
      </c>
      <c r="P26" s="28">
        <f>IF(OR(N26="",O26=""),"",VLOOKUP(CONCATENATE(N26," dienų darbo savaitė"),'Atostogų išmokų FN'!$A$8:$AH$9,O26-16)/100)</f>
        <v>0.10529999999999999</v>
      </c>
      <c r="Q26" s="26">
        <f t="shared" si="1"/>
        <v>86.529748499999997</v>
      </c>
      <c r="R26" s="4"/>
      <c r="S26" s="28" t="str">
        <f>IF(OR(N26="",R26=""),"",HLOOKUP(R26,'Papild.poilsio d. išmokų FN '!$C$6:$Q$8,3,0)/100)</f>
        <v/>
      </c>
      <c r="T26" s="26">
        <f t="shared" si="3"/>
        <v>0</v>
      </c>
      <c r="U26" s="58"/>
    </row>
    <row r="27" spans="1:21" x14ac:dyDescent="0.2">
      <c r="A27" s="36" t="s">
        <v>64</v>
      </c>
      <c r="B27" s="3" t="s">
        <v>65</v>
      </c>
      <c r="C27" s="3" t="s">
        <v>66</v>
      </c>
      <c r="D27" s="4">
        <v>2</v>
      </c>
      <c r="E27" s="4">
        <v>1</v>
      </c>
      <c r="F27" s="4">
        <v>700</v>
      </c>
      <c r="G27" s="4">
        <v>70</v>
      </c>
      <c r="H27" s="4"/>
      <c r="I27" s="4"/>
      <c r="J27" s="4"/>
      <c r="K27" s="4"/>
      <c r="L27" s="4">
        <f t="shared" si="2"/>
        <v>781.16499999999996</v>
      </c>
      <c r="M27" s="26">
        <f t="shared" si="0"/>
        <v>390.58249999999998</v>
      </c>
      <c r="N27" s="27"/>
      <c r="O27" s="13"/>
      <c r="P27" s="28" t="str">
        <f>IF(OR(N27="",O27=""),"",VLOOKUP(CONCATENATE(N27," dienų darbo savaitė"),'Atostogų išmokų FN'!$A$8:$AH$9,O27-16)/100)</f>
        <v/>
      </c>
      <c r="Q27" s="26">
        <f t="shared" si="1"/>
        <v>0</v>
      </c>
      <c r="R27" s="4"/>
      <c r="S27" s="28" t="str">
        <f>IF(OR(N27="",R27=""),"",HLOOKUP(R27,'Papild.poilsio d. išmokų FN '!$C$6:$Q$8,3,0)/100)</f>
        <v/>
      </c>
      <c r="T27" s="26">
        <f t="shared" si="3"/>
        <v>0</v>
      </c>
      <c r="U27" s="58"/>
    </row>
    <row r="28" spans="1:21" x14ac:dyDescent="0.2">
      <c r="A28" s="36" t="s">
        <v>64</v>
      </c>
      <c r="B28" s="3" t="s">
        <v>67</v>
      </c>
      <c r="C28" s="3" t="s">
        <v>68</v>
      </c>
      <c r="D28" s="4">
        <v>3</v>
      </c>
      <c r="E28" s="4">
        <v>2</v>
      </c>
      <c r="F28" s="4">
        <v>700</v>
      </c>
      <c r="G28" s="4">
        <v>70</v>
      </c>
      <c r="H28" s="4"/>
      <c r="I28" s="4"/>
      <c r="J28" s="4"/>
      <c r="K28" s="4"/>
      <c r="L28" s="4">
        <f t="shared" si="2"/>
        <v>781.16499999999996</v>
      </c>
      <c r="M28" s="26">
        <f t="shared" si="0"/>
        <v>520.77666666666664</v>
      </c>
      <c r="N28" s="27"/>
      <c r="O28" s="13"/>
      <c r="P28" s="28" t="str">
        <f>IF(OR(N28="",O28=""),"",VLOOKUP(CONCATENATE(N28," dienų darbo savaitė"),'Atostogų išmokų FN'!$A$8:$AH$9,O28-16)/100)</f>
        <v/>
      </c>
      <c r="Q28" s="26">
        <f t="shared" si="1"/>
        <v>0</v>
      </c>
      <c r="R28" s="4"/>
      <c r="S28" s="28" t="str">
        <f>IF(OR(N28="",R28=""),"",HLOOKUP(R28,'Papild.poilsio d. išmokų FN '!$C$6:$Q$8,3,0)/100)</f>
        <v/>
      </c>
      <c r="T28" s="26">
        <f t="shared" si="3"/>
        <v>0</v>
      </c>
      <c r="U28" s="58"/>
    </row>
    <row r="29" spans="1:21" x14ac:dyDescent="0.2">
      <c r="A29" s="36" t="s">
        <v>64</v>
      </c>
      <c r="B29" s="3" t="s">
        <v>69</v>
      </c>
      <c r="C29" s="3" t="s">
        <v>70</v>
      </c>
      <c r="D29" s="4">
        <v>4</v>
      </c>
      <c r="E29" s="4">
        <v>3</v>
      </c>
      <c r="F29" s="4">
        <v>700</v>
      </c>
      <c r="G29" s="4">
        <v>70</v>
      </c>
      <c r="H29" s="4"/>
      <c r="I29" s="4"/>
      <c r="J29" s="4"/>
      <c r="K29" s="4"/>
      <c r="L29" s="4">
        <f t="shared" si="2"/>
        <v>781.16499999999996</v>
      </c>
      <c r="M29" s="26">
        <f t="shared" si="0"/>
        <v>585.87374999999997</v>
      </c>
      <c r="N29" s="27"/>
      <c r="O29" s="13"/>
      <c r="P29" s="28" t="str">
        <f>IF(OR(N29="",O29=""),"",VLOOKUP(CONCATENATE(N29," dienų darbo savaitė"),'Atostogų išmokų FN'!$A$8:$AH$9,O29-16)/100)</f>
        <v/>
      </c>
      <c r="Q29" s="26">
        <f t="shared" si="1"/>
        <v>0</v>
      </c>
      <c r="R29" s="4"/>
      <c r="S29" s="28" t="str">
        <f>IF(OR(N29="",R29=""),"",HLOOKUP(R29,'Papild.poilsio d. išmokų FN '!$C$6:$Q$8,3,0)/100)</f>
        <v/>
      </c>
      <c r="T29" s="26">
        <f t="shared" si="3"/>
        <v>0</v>
      </c>
      <c r="U29" s="58"/>
    </row>
    <row r="30" spans="1:21" x14ac:dyDescent="0.2">
      <c r="A30" s="36" t="s">
        <v>71</v>
      </c>
      <c r="B30" s="61" t="s">
        <v>72</v>
      </c>
      <c r="C30" s="61" t="s">
        <v>73</v>
      </c>
      <c r="D30" s="62">
        <v>5</v>
      </c>
      <c r="E30" s="62">
        <v>4</v>
      </c>
      <c r="F30" s="62">
        <v>950</v>
      </c>
      <c r="G30" s="62">
        <v>130</v>
      </c>
      <c r="H30" s="62"/>
      <c r="I30" s="62"/>
      <c r="J30" s="62">
        <v>190</v>
      </c>
      <c r="K30" s="62"/>
      <c r="L30" s="62">
        <f t="shared" si="2"/>
        <v>1288.415</v>
      </c>
      <c r="M30" s="63">
        <f t="shared" si="0"/>
        <v>1030.732</v>
      </c>
      <c r="N30" s="27"/>
      <c r="O30" s="13"/>
      <c r="P30" s="28" t="str">
        <f>IF(OR(N30="",O30=""),"",VLOOKUP(CONCATENATE(N30," dienų darbo savaitė"),'Atostogų išmokų FN'!$A$8:$AH$9,O30-16)/100)</f>
        <v/>
      </c>
      <c r="Q30" s="26">
        <f t="shared" si="1"/>
        <v>0</v>
      </c>
      <c r="R30" s="4"/>
      <c r="S30" s="28" t="str">
        <f>IF(OR(N30="",R30=""),"",HLOOKUP(R30,'Papild.poilsio d. išmokų FN '!$C$6:$Q$8,3,0)/100)</f>
        <v/>
      </c>
      <c r="T30" s="26">
        <f t="shared" si="3"/>
        <v>0</v>
      </c>
      <c r="U30" s="58"/>
    </row>
    <row r="31" spans="1:21" x14ac:dyDescent="0.2">
      <c r="A31" s="36"/>
      <c r="B31" s="3"/>
      <c r="C31" s="3"/>
      <c r="D31" s="4"/>
      <c r="E31" s="4"/>
      <c r="F31" s="4"/>
      <c r="G31" s="4"/>
      <c r="H31" s="4"/>
      <c r="I31" s="4"/>
      <c r="J31" s="4"/>
      <c r="K31" s="4"/>
      <c r="L31" s="4">
        <f t="shared" si="2"/>
        <v>0</v>
      </c>
      <c r="M31" s="26">
        <f t="shared" si="0"/>
        <v>0</v>
      </c>
      <c r="N31" s="27"/>
      <c r="O31" s="13"/>
      <c r="P31" s="28" t="str">
        <f>IF(OR(N31="",O31=""),"",VLOOKUP(CONCATENATE(N31," dienų darbo savaitė"),'Atostogų išmokų FN'!$A$8:$AH$9,O31-16)/100)</f>
        <v/>
      </c>
      <c r="Q31" s="26">
        <f t="shared" si="1"/>
        <v>0</v>
      </c>
      <c r="R31" s="4"/>
      <c r="S31" s="28" t="str">
        <f>IF(OR(N31="",R31=""),"",HLOOKUP(R31,'Papild.poilsio d. išmokų FN '!$C$6:$Q$8,3,0)/100)</f>
        <v/>
      </c>
      <c r="T31" s="26">
        <f t="shared" si="3"/>
        <v>0</v>
      </c>
      <c r="U31" s="58"/>
    </row>
    <row r="32" spans="1:21" x14ac:dyDescent="0.2">
      <c r="A32" s="36"/>
      <c r="B32" s="3"/>
      <c r="C32" s="3"/>
      <c r="D32" s="4"/>
      <c r="E32" s="4"/>
      <c r="F32" s="4"/>
      <c r="G32" s="4"/>
      <c r="H32" s="4"/>
      <c r="I32" s="4"/>
      <c r="J32" s="4"/>
      <c r="K32" s="4"/>
      <c r="L32" s="4">
        <f t="shared" si="2"/>
        <v>0</v>
      </c>
      <c r="M32" s="26">
        <f t="shared" si="0"/>
        <v>0</v>
      </c>
      <c r="N32" s="27"/>
      <c r="O32" s="13"/>
      <c r="P32" s="28" t="str">
        <f>IF(OR(N32="",O32=""),"",VLOOKUP(CONCATENATE(N32," dienų darbo savaitė"),'Atostogų išmokų FN'!$A$8:$AH$9,O32-16)/100)</f>
        <v/>
      </c>
      <c r="Q32" s="26">
        <f t="shared" si="1"/>
        <v>0</v>
      </c>
      <c r="R32" s="4"/>
      <c r="S32" s="28" t="str">
        <f>IF(OR(N32="",R32=""),"",HLOOKUP(R32,'Papild.poilsio d. išmokų FN '!$C$6:$Q$8,3,0)/100)</f>
        <v/>
      </c>
      <c r="T32" s="26">
        <f t="shared" si="3"/>
        <v>0</v>
      </c>
      <c r="U32" s="58"/>
    </row>
    <row r="33" spans="1:21" x14ac:dyDescent="0.2">
      <c r="A33" s="36"/>
      <c r="B33" s="3"/>
      <c r="C33" s="3"/>
      <c r="D33" s="4"/>
      <c r="E33" s="4"/>
      <c r="F33" s="4"/>
      <c r="G33" s="4"/>
      <c r="H33" s="4"/>
      <c r="I33" s="4"/>
      <c r="J33" s="4"/>
      <c r="K33" s="4"/>
      <c r="L33" s="4">
        <f t="shared" si="2"/>
        <v>0</v>
      </c>
      <c r="M33" s="26">
        <f t="shared" si="0"/>
        <v>0</v>
      </c>
      <c r="N33" s="27"/>
      <c r="O33" s="13"/>
      <c r="P33" s="28" t="str">
        <f>IF(OR(N33="",O33=""),"",VLOOKUP(CONCATENATE(N33," dienų darbo savaitė"),'Atostogų išmokų FN'!$A$8:$AH$9,O33-16)/100)</f>
        <v/>
      </c>
      <c r="Q33" s="26">
        <f t="shared" si="1"/>
        <v>0</v>
      </c>
      <c r="R33" s="4"/>
      <c r="S33" s="28" t="str">
        <f>IF(OR(N33="",R33=""),"",HLOOKUP(R33,'Papild.poilsio d. išmokų FN '!$C$6:$Q$8,3,0)/100)</f>
        <v/>
      </c>
      <c r="T33" s="26">
        <f t="shared" si="3"/>
        <v>0</v>
      </c>
      <c r="U33" s="58"/>
    </row>
    <row r="34" spans="1:21" x14ac:dyDescent="0.2">
      <c r="A34" s="36"/>
      <c r="B34" s="3"/>
      <c r="C34" s="3"/>
      <c r="D34" s="4"/>
      <c r="E34" s="4"/>
      <c r="F34" s="4"/>
      <c r="G34" s="4"/>
      <c r="H34" s="4"/>
      <c r="I34" s="4"/>
      <c r="J34" s="4"/>
      <c r="K34" s="4"/>
      <c r="L34" s="4">
        <f t="shared" si="2"/>
        <v>0</v>
      </c>
      <c r="M34" s="26">
        <f t="shared" si="0"/>
        <v>0</v>
      </c>
      <c r="N34" s="27"/>
      <c r="O34" s="13"/>
      <c r="P34" s="28" t="str">
        <f>IF(OR(N34="",O34=""),"",VLOOKUP(CONCATENATE(N34," dienų darbo savaitė"),'Atostogų išmokų FN'!$A$8:$AH$9,O34-16)/100)</f>
        <v/>
      </c>
      <c r="Q34" s="26">
        <f t="shared" si="1"/>
        <v>0</v>
      </c>
      <c r="R34" s="4"/>
      <c r="S34" s="28" t="str">
        <f>IF(OR(N34="",R34=""),"",HLOOKUP(R34,'Papild.poilsio d. išmokų FN '!$C$6:$Q$8,3,0)/100)</f>
        <v/>
      </c>
      <c r="T34" s="26">
        <f t="shared" si="3"/>
        <v>0</v>
      </c>
      <c r="U34" s="58"/>
    </row>
    <row r="35" spans="1:21" x14ac:dyDescent="0.2">
      <c r="A35" s="36"/>
      <c r="B35" s="3"/>
      <c r="C35" s="3"/>
      <c r="D35" s="4"/>
      <c r="E35" s="4"/>
      <c r="F35" s="4"/>
      <c r="G35" s="4"/>
      <c r="H35" s="4"/>
      <c r="I35" s="4"/>
      <c r="J35" s="4"/>
      <c r="K35" s="4"/>
      <c r="L35" s="4">
        <f t="shared" si="2"/>
        <v>0</v>
      </c>
      <c r="M35" s="26">
        <f t="shared" si="0"/>
        <v>0</v>
      </c>
      <c r="N35" s="27"/>
      <c r="O35" s="13"/>
      <c r="P35" s="28" t="str">
        <f>IF(OR(N35="",O35=""),"",VLOOKUP(CONCATENATE(N35," dienų darbo savaitė"),'Atostogų išmokų FN'!$A$8:$AH$9,O35-16)/100)</f>
        <v/>
      </c>
      <c r="Q35" s="26">
        <f t="shared" si="1"/>
        <v>0</v>
      </c>
      <c r="R35" s="4"/>
      <c r="S35" s="28" t="str">
        <f>IF(OR(N35="",R35=""),"",HLOOKUP(R35,'Papild.poilsio d. išmokų FN '!$C$6:$Q$8,3,0)/100)</f>
        <v/>
      </c>
      <c r="T35" s="26">
        <f t="shared" si="3"/>
        <v>0</v>
      </c>
      <c r="U35" s="58"/>
    </row>
    <row r="36" spans="1:21" x14ac:dyDescent="0.2">
      <c r="A36" s="36"/>
      <c r="B36" s="3"/>
      <c r="C36" s="3"/>
      <c r="D36" s="4"/>
      <c r="E36" s="4"/>
      <c r="F36" s="4"/>
      <c r="G36" s="4"/>
      <c r="H36" s="4"/>
      <c r="I36" s="4"/>
      <c r="J36" s="4"/>
      <c r="K36" s="4"/>
      <c r="L36" s="4">
        <f t="shared" si="2"/>
        <v>0</v>
      </c>
      <c r="M36" s="26">
        <f t="shared" si="0"/>
        <v>0</v>
      </c>
      <c r="N36" s="27"/>
      <c r="O36" s="13"/>
      <c r="P36" s="28" t="str">
        <f>IF(OR(N36="",O36=""),"",VLOOKUP(CONCATENATE(N36," dienų darbo savaitė"),'Atostogų išmokų FN'!$A$8:$AH$9,O36-16)/100)</f>
        <v/>
      </c>
      <c r="Q36" s="26">
        <f t="shared" si="1"/>
        <v>0</v>
      </c>
      <c r="R36" s="4"/>
      <c r="S36" s="28" t="str">
        <f>IF(OR(N36="",R36=""),"",HLOOKUP(R36,'Papild.poilsio d. išmokų FN '!$C$6:$Q$8,3,0)/100)</f>
        <v/>
      </c>
      <c r="T36" s="26">
        <f t="shared" si="3"/>
        <v>0</v>
      </c>
      <c r="U36" s="58"/>
    </row>
    <row r="37" spans="1:21" x14ac:dyDescent="0.2">
      <c r="A37" s="36"/>
      <c r="B37" s="3"/>
      <c r="C37" s="3"/>
      <c r="D37" s="4"/>
      <c r="E37" s="4"/>
      <c r="F37" s="4"/>
      <c r="G37" s="4"/>
      <c r="H37" s="4"/>
      <c r="I37" s="4"/>
      <c r="J37" s="4"/>
      <c r="K37" s="4"/>
      <c r="L37" s="4">
        <f t="shared" si="2"/>
        <v>0</v>
      </c>
      <c r="M37" s="26">
        <f t="shared" si="0"/>
        <v>0</v>
      </c>
      <c r="N37" s="27"/>
      <c r="O37" s="13"/>
      <c r="P37" s="28" t="str">
        <f>IF(OR(N37="",O37=""),"",VLOOKUP(CONCATENATE(N37," dienų darbo savaitė"),'Atostogų išmokų FN'!$A$8:$AH$9,O37-16)/100)</f>
        <v/>
      </c>
      <c r="Q37" s="26">
        <f t="shared" si="1"/>
        <v>0</v>
      </c>
      <c r="R37" s="4"/>
      <c r="S37" s="28" t="str">
        <f>IF(OR(N37="",R37=""),"",HLOOKUP(R37,'Papild.poilsio d. išmokų FN '!$C$6:$Q$8,3,0)/100)</f>
        <v/>
      </c>
      <c r="T37" s="26">
        <f t="shared" si="3"/>
        <v>0</v>
      </c>
      <c r="U37" s="58"/>
    </row>
    <row r="38" spans="1:21" x14ac:dyDescent="0.2">
      <c r="A38" s="36"/>
      <c r="B38" s="3"/>
      <c r="C38" s="3"/>
      <c r="D38" s="4"/>
      <c r="E38" s="4"/>
      <c r="F38" s="4"/>
      <c r="G38" s="4"/>
      <c r="H38" s="4"/>
      <c r="I38" s="4"/>
      <c r="J38" s="4"/>
      <c r="K38" s="4"/>
      <c r="L38" s="4">
        <f t="shared" si="2"/>
        <v>0</v>
      </c>
      <c r="M38" s="26">
        <f t="shared" si="0"/>
        <v>0</v>
      </c>
      <c r="N38" s="27"/>
      <c r="O38" s="13"/>
      <c r="P38" s="28" t="str">
        <f>IF(OR(N38="",O38=""),"",VLOOKUP(CONCATENATE(N38," dienų darbo savaitė"),'Atostogų išmokų FN'!$A$8:$AH$9,O38-16)/100)</f>
        <v/>
      </c>
      <c r="Q38" s="26">
        <f t="shared" si="1"/>
        <v>0</v>
      </c>
      <c r="R38" s="4"/>
      <c r="S38" s="28" t="str">
        <f>IF(OR(N38="",R38=""),"",HLOOKUP(R38,'Papild.poilsio d. išmokų FN '!$C$6:$Q$8,3,0)/100)</f>
        <v/>
      </c>
      <c r="T38" s="26">
        <f t="shared" si="3"/>
        <v>0</v>
      </c>
      <c r="U38" s="58"/>
    </row>
    <row r="39" spans="1:21" x14ac:dyDescent="0.2">
      <c r="A39" s="36"/>
      <c r="B39" s="3"/>
      <c r="C39" s="3"/>
      <c r="D39" s="4"/>
      <c r="E39" s="4"/>
      <c r="F39" s="4"/>
      <c r="G39" s="4"/>
      <c r="H39" s="4"/>
      <c r="I39" s="4"/>
      <c r="J39" s="4"/>
      <c r="K39" s="4"/>
      <c r="L39" s="4">
        <f t="shared" si="2"/>
        <v>0</v>
      </c>
      <c r="M39" s="26">
        <f t="shared" si="0"/>
        <v>0</v>
      </c>
      <c r="N39" s="27"/>
      <c r="O39" s="13"/>
      <c r="P39" s="28" t="str">
        <f>IF(OR(N39="",O39=""),"",VLOOKUP(CONCATENATE(N39," dienų darbo savaitė"),'Atostogų išmokų FN'!$A$8:$AH$9,O39-16)/100)</f>
        <v/>
      </c>
      <c r="Q39" s="26">
        <f t="shared" si="1"/>
        <v>0</v>
      </c>
      <c r="R39" s="4"/>
      <c r="S39" s="28" t="str">
        <f>IF(OR(N39="",R39=""),"",HLOOKUP(R39,'Papild.poilsio d. išmokų FN '!$C$6:$Q$8,3,0)/100)</f>
        <v/>
      </c>
      <c r="T39" s="26">
        <f t="shared" si="3"/>
        <v>0</v>
      </c>
      <c r="U39" s="58"/>
    </row>
    <row r="40" spans="1:21" x14ac:dyDescent="0.2">
      <c r="A40" s="36"/>
      <c r="B40" s="3"/>
      <c r="C40" s="3"/>
      <c r="D40" s="4"/>
      <c r="E40" s="4"/>
      <c r="F40" s="4"/>
      <c r="G40" s="4"/>
      <c r="H40" s="4"/>
      <c r="I40" s="4"/>
      <c r="J40" s="4"/>
      <c r="K40" s="4"/>
      <c r="L40" s="4">
        <f t="shared" si="2"/>
        <v>0</v>
      </c>
      <c r="M40" s="26">
        <f t="shared" si="0"/>
        <v>0</v>
      </c>
      <c r="N40" s="27"/>
      <c r="O40" s="13"/>
      <c r="P40" s="28" t="str">
        <f>IF(OR(N40="",O40=""),"",VLOOKUP(CONCATENATE(N40," dienų darbo savaitė"),'Atostogų išmokų FN'!$A$8:$AH$9,O40-16)/100)</f>
        <v/>
      </c>
      <c r="Q40" s="26">
        <f t="shared" si="1"/>
        <v>0</v>
      </c>
      <c r="R40" s="4"/>
      <c r="S40" s="28" t="str">
        <f>IF(OR(N40="",R40=""),"",HLOOKUP(R40,'Papild.poilsio d. išmokų FN '!$C$6:$Q$8,3,0)/100)</f>
        <v/>
      </c>
      <c r="T40" s="26">
        <f t="shared" si="3"/>
        <v>0</v>
      </c>
      <c r="U40" s="58"/>
    </row>
    <row r="41" spans="1:21" x14ac:dyDescent="0.2">
      <c r="A41" s="36"/>
      <c r="B41" s="3"/>
      <c r="C41" s="3"/>
      <c r="D41" s="4"/>
      <c r="E41" s="4"/>
      <c r="F41" s="4"/>
      <c r="G41" s="4"/>
      <c r="H41" s="4"/>
      <c r="I41" s="4"/>
      <c r="J41" s="4"/>
      <c r="K41" s="4"/>
      <c r="L41" s="4">
        <f t="shared" si="2"/>
        <v>0</v>
      </c>
      <c r="M41" s="26">
        <f t="shared" si="0"/>
        <v>0</v>
      </c>
      <c r="N41" s="27"/>
      <c r="O41" s="13"/>
      <c r="P41" s="28" t="str">
        <f>IF(OR(N41="",O41=""),"",VLOOKUP(CONCATENATE(N41," dienų darbo savaitė"),'Atostogų išmokų FN'!$A$8:$AH$9,O41-16)/100)</f>
        <v/>
      </c>
      <c r="Q41" s="26">
        <f t="shared" si="1"/>
        <v>0</v>
      </c>
      <c r="R41" s="4"/>
      <c r="S41" s="28" t="str">
        <f>IF(OR(N41="",R41=""),"",HLOOKUP(R41,'Papild.poilsio d. išmokų FN '!$C$6:$Q$8,3,0)/100)</f>
        <v/>
      </c>
      <c r="T41" s="26">
        <f t="shared" si="3"/>
        <v>0</v>
      </c>
      <c r="U41" s="58"/>
    </row>
    <row r="42" spans="1:21" x14ac:dyDescent="0.2">
      <c r="A42" s="36"/>
      <c r="B42" s="3"/>
      <c r="C42" s="3"/>
      <c r="D42" s="4"/>
      <c r="E42" s="4"/>
      <c r="F42" s="4"/>
      <c r="G42" s="4"/>
      <c r="H42" s="4"/>
      <c r="I42" s="4"/>
      <c r="J42" s="4"/>
      <c r="K42" s="4"/>
      <c r="L42" s="4">
        <f t="shared" si="2"/>
        <v>0</v>
      </c>
      <c r="M42" s="26">
        <f t="shared" si="0"/>
        <v>0</v>
      </c>
      <c r="N42" s="27"/>
      <c r="O42" s="13"/>
      <c r="P42" s="28" t="str">
        <f>IF(OR(N42="",O42=""),"",VLOOKUP(CONCATENATE(N42," dienų darbo savaitė"),'Atostogų išmokų FN'!$A$8:$AH$9,O42-16)/100)</f>
        <v/>
      </c>
      <c r="Q42" s="26">
        <f t="shared" si="1"/>
        <v>0</v>
      </c>
      <c r="R42" s="4"/>
      <c r="S42" s="28" t="str">
        <f>IF(OR(N42="",R42=""),"",HLOOKUP(R42,'Papild.poilsio d. išmokų FN '!$C$6:$Q$8,3,0)/100)</f>
        <v/>
      </c>
      <c r="T42" s="26">
        <f t="shared" si="3"/>
        <v>0</v>
      </c>
      <c r="U42" s="58"/>
    </row>
    <row r="43" spans="1:21" x14ac:dyDescent="0.2">
      <c r="A43" s="36"/>
      <c r="B43" s="3"/>
      <c r="C43" s="3"/>
      <c r="D43" s="4"/>
      <c r="E43" s="4"/>
      <c r="F43" s="4"/>
      <c r="G43" s="4"/>
      <c r="H43" s="4"/>
      <c r="I43" s="4"/>
      <c r="J43" s="4"/>
      <c r="K43" s="4"/>
      <c r="L43" s="4">
        <f t="shared" si="2"/>
        <v>0</v>
      </c>
      <c r="M43" s="26">
        <f t="shared" si="0"/>
        <v>0</v>
      </c>
      <c r="N43" s="27"/>
      <c r="O43" s="13"/>
      <c r="P43" s="28" t="str">
        <f>IF(OR(N43="",O43=""),"",VLOOKUP(CONCATENATE(N43," dienų darbo savaitė"),'Atostogų išmokų FN'!$A$8:$AH$9,O43-16)/100)</f>
        <v/>
      </c>
      <c r="Q43" s="26">
        <f t="shared" si="1"/>
        <v>0</v>
      </c>
      <c r="R43" s="4"/>
      <c r="S43" s="28" t="str">
        <f>IF(OR(N43="",R43=""),"",HLOOKUP(R43,'Papild.poilsio d. išmokų FN '!$C$6:$Q$8,3,0)/100)</f>
        <v/>
      </c>
      <c r="T43" s="26">
        <f t="shared" si="3"/>
        <v>0</v>
      </c>
      <c r="U43" s="58"/>
    </row>
    <row r="44" spans="1:21" x14ac:dyDescent="0.2">
      <c r="A44" s="36"/>
      <c r="B44" s="3"/>
      <c r="C44" s="3"/>
      <c r="D44" s="4"/>
      <c r="E44" s="4"/>
      <c r="F44" s="4"/>
      <c r="G44" s="4"/>
      <c r="H44" s="4"/>
      <c r="I44" s="4"/>
      <c r="J44" s="4"/>
      <c r="K44" s="4"/>
      <c r="L44" s="4">
        <f t="shared" si="2"/>
        <v>0</v>
      </c>
      <c r="M44" s="26">
        <f t="shared" si="0"/>
        <v>0</v>
      </c>
      <c r="N44" s="27"/>
      <c r="O44" s="13"/>
      <c r="P44" s="28" t="str">
        <f>IF(OR(N44="",O44=""),"",VLOOKUP(CONCATENATE(N44," dienų darbo savaitė"),'Atostogų išmokų FN'!$A$8:$AH$9,O44-16)/100)</f>
        <v/>
      </c>
      <c r="Q44" s="26">
        <f t="shared" si="1"/>
        <v>0</v>
      </c>
      <c r="R44" s="4"/>
      <c r="S44" s="28" t="str">
        <f>IF(OR(N44="",R44=""),"",HLOOKUP(R44,'Papild.poilsio d. išmokų FN '!$C$6:$Q$8,3,0)/100)</f>
        <v/>
      </c>
      <c r="T44" s="26">
        <f t="shared" si="3"/>
        <v>0</v>
      </c>
      <c r="U44" s="58"/>
    </row>
    <row r="45" spans="1:21" x14ac:dyDescent="0.2">
      <c r="A45" s="36"/>
      <c r="B45" s="3"/>
      <c r="C45" s="3"/>
      <c r="D45" s="4"/>
      <c r="E45" s="4"/>
      <c r="F45" s="4"/>
      <c r="G45" s="4"/>
      <c r="H45" s="4"/>
      <c r="I45" s="4"/>
      <c r="J45" s="4"/>
      <c r="K45" s="4"/>
      <c r="L45" s="4">
        <f t="shared" si="2"/>
        <v>0</v>
      </c>
      <c r="M45" s="26">
        <f t="shared" si="0"/>
        <v>0</v>
      </c>
      <c r="N45" s="27"/>
      <c r="O45" s="13"/>
      <c r="P45" s="28" t="str">
        <f>IF(OR(N45="",O45=""),"",VLOOKUP(CONCATENATE(N45," dienų darbo savaitė"),'Atostogų išmokų FN'!$A$8:$AH$9,O45-16)/100)</f>
        <v/>
      </c>
      <c r="Q45" s="26">
        <f t="shared" si="1"/>
        <v>0</v>
      </c>
      <c r="R45" s="4"/>
      <c r="S45" s="28" t="str">
        <f>IF(OR(N45="",R45=""),"",HLOOKUP(R45,'Papild.poilsio d. išmokų FN '!$C$6:$Q$8,3,0)/100)</f>
        <v/>
      </c>
      <c r="T45" s="26">
        <f t="shared" si="3"/>
        <v>0</v>
      </c>
      <c r="U45" s="58"/>
    </row>
    <row r="46" spans="1:21" x14ac:dyDescent="0.2">
      <c r="A46" s="36"/>
      <c r="B46" s="3"/>
      <c r="C46" s="3"/>
      <c r="D46" s="4"/>
      <c r="E46" s="4"/>
      <c r="F46" s="4"/>
      <c r="G46" s="4"/>
      <c r="H46" s="4"/>
      <c r="I46" s="4"/>
      <c r="J46" s="4"/>
      <c r="K46" s="4"/>
      <c r="L46" s="4">
        <f t="shared" si="2"/>
        <v>0</v>
      </c>
      <c r="M46" s="26">
        <f t="shared" si="0"/>
        <v>0</v>
      </c>
      <c r="N46" s="27"/>
      <c r="O46" s="13"/>
      <c r="P46" s="28" t="str">
        <f>IF(OR(N46="",O46=""),"",VLOOKUP(CONCATENATE(N46," dienų darbo savaitė"),'Atostogų išmokų FN'!$A$8:$AH$9,O46-16)/100)</f>
        <v/>
      </c>
      <c r="Q46" s="26">
        <f t="shared" si="1"/>
        <v>0</v>
      </c>
      <c r="R46" s="4"/>
      <c r="S46" s="28" t="str">
        <f>IF(OR(N46="",R46=""),"",HLOOKUP(R46,'Papild.poilsio d. išmokų FN '!$C$6:$Q$8,3,0)/100)</f>
        <v/>
      </c>
      <c r="T46" s="26">
        <f t="shared" si="3"/>
        <v>0</v>
      </c>
      <c r="U46" s="58"/>
    </row>
    <row r="47" spans="1:21" x14ac:dyDescent="0.2">
      <c r="A47" s="36"/>
      <c r="B47" s="3"/>
      <c r="C47" s="3"/>
      <c r="D47" s="4"/>
      <c r="E47" s="4"/>
      <c r="F47" s="4"/>
      <c r="G47" s="4"/>
      <c r="H47" s="4"/>
      <c r="I47" s="4"/>
      <c r="J47" s="4"/>
      <c r="K47" s="4"/>
      <c r="L47" s="4">
        <f t="shared" si="2"/>
        <v>0</v>
      </c>
      <c r="M47" s="26">
        <f t="shared" si="0"/>
        <v>0</v>
      </c>
      <c r="N47" s="27"/>
      <c r="O47" s="13"/>
      <c r="P47" s="28" t="str">
        <f>IF(OR(N47="",O47=""),"",VLOOKUP(CONCATENATE(N47," dienų darbo savaitė"),'Atostogų išmokų FN'!$A$8:$AH$9,O47-16)/100)</f>
        <v/>
      </c>
      <c r="Q47" s="26">
        <f t="shared" si="1"/>
        <v>0</v>
      </c>
      <c r="R47" s="4"/>
      <c r="S47" s="28" t="str">
        <f>IF(OR(N47="",R47=""),"",HLOOKUP(R47,'Papild.poilsio d. išmokų FN '!$C$6:$Q$8,3,0)/100)</f>
        <v/>
      </c>
      <c r="T47" s="26">
        <f t="shared" si="3"/>
        <v>0</v>
      </c>
      <c r="U47" s="58"/>
    </row>
    <row r="48" spans="1:21" x14ac:dyDescent="0.2">
      <c r="A48" s="36"/>
      <c r="B48" s="3"/>
      <c r="C48" s="3"/>
      <c r="D48" s="4"/>
      <c r="E48" s="4"/>
      <c r="F48" s="4"/>
      <c r="G48" s="4"/>
      <c r="H48" s="4"/>
      <c r="I48" s="4"/>
      <c r="J48" s="4"/>
      <c r="K48" s="4"/>
      <c r="L48" s="4">
        <f t="shared" si="2"/>
        <v>0</v>
      </c>
      <c r="M48" s="26">
        <f t="shared" si="0"/>
        <v>0</v>
      </c>
      <c r="N48" s="27"/>
      <c r="O48" s="13"/>
      <c r="P48" s="28" t="str">
        <f>IF(OR(N48="",O48=""),"",VLOOKUP(CONCATENATE(N48," dienų darbo savaitė"),'Atostogų išmokų FN'!$A$8:$AH$9,O48-16)/100)</f>
        <v/>
      </c>
      <c r="Q48" s="26">
        <f t="shared" si="1"/>
        <v>0</v>
      </c>
      <c r="R48" s="4"/>
      <c r="S48" s="28" t="str">
        <f>IF(OR(N48="",R48=""),"",HLOOKUP(R48,'Papild.poilsio d. išmokų FN '!$C$6:$Q$8,3,0)/100)</f>
        <v/>
      </c>
      <c r="T48" s="26">
        <f t="shared" si="3"/>
        <v>0</v>
      </c>
      <c r="U48" s="58"/>
    </row>
    <row r="49" spans="1:21" x14ac:dyDescent="0.2">
      <c r="A49" s="36"/>
      <c r="B49" s="3"/>
      <c r="C49" s="3"/>
      <c r="D49" s="4"/>
      <c r="E49" s="4"/>
      <c r="F49" s="4"/>
      <c r="G49" s="4"/>
      <c r="H49" s="4"/>
      <c r="I49" s="4"/>
      <c r="J49" s="4"/>
      <c r="K49" s="4"/>
      <c r="L49" s="4">
        <f t="shared" si="2"/>
        <v>0</v>
      </c>
      <c r="M49" s="26">
        <f t="shared" si="0"/>
        <v>0</v>
      </c>
      <c r="N49" s="27"/>
      <c r="O49" s="13"/>
      <c r="P49" s="28" t="str">
        <f>IF(OR(N49="",O49=""),"",VLOOKUP(CONCATENATE(N49," dienų darbo savaitė"),'Atostogų išmokų FN'!$A$8:$AH$9,O49-16)/100)</f>
        <v/>
      </c>
      <c r="Q49" s="26">
        <f t="shared" si="1"/>
        <v>0</v>
      </c>
      <c r="R49" s="4"/>
      <c r="S49" s="28" t="str">
        <f>IF(OR(N49="",R49=""),"",HLOOKUP(R49,'Papild.poilsio d. išmokų FN '!$C$6:$Q$8,3,0)/100)</f>
        <v/>
      </c>
      <c r="T49" s="26">
        <f t="shared" si="3"/>
        <v>0</v>
      </c>
      <c r="U49" s="58"/>
    </row>
    <row r="50" spans="1:21" x14ac:dyDescent="0.2">
      <c r="A50" s="36"/>
      <c r="B50" s="3"/>
      <c r="C50" s="3"/>
      <c r="D50" s="4"/>
      <c r="E50" s="4"/>
      <c r="F50" s="4"/>
      <c r="G50" s="4"/>
      <c r="H50" s="4"/>
      <c r="I50" s="4"/>
      <c r="J50" s="4"/>
      <c r="K50" s="4"/>
      <c r="L50" s="4">
        <f t="shared" si="2"/>
        <v>0</v>
      </c>
      <c r="M50" s="26">
        <f t="shared" si="0"/>
        <v>0</v>
      </c>
      <c r="N50" s="27"/>
      <c r="O50" s="13"/>
      <c r="P50" s="28" t="str">
        <f>IF(OR(N50="",O50=""),"",VLOOKUP(CONCATENATE(N50," dienų darbo savaitė"),'Atostogų išmokų FN'!$A$8:$AH$9,O50-16)/100)</f>
        <v/>
      </c>
      <c r="Q50" s="26">
        <f t="shared" si="1"/>
        <v>0</v>
      </c>
      <c r="R50" s="4"/>
      <c r="S50" s="28" t="str">
        <f>IF(OR(N50="",R50=""),"",HLOOKUP(R50,'Papild.poilsio d. išmokų FN '!$C$6:$Q$8,3,0)/100)</f>
        <v/>
      </c>
      <c r="T50" s="26">
        <f t="shared" si="3"/>
        <v>0</v>
      </c>
      <c r="U50" s="58"/>
    </row>
    <row r="51" spans="1:21" x14ac:dyDescent="0.2">
      <c r="A51" s="36"/>
      <c r="B51" s="3"/>
      <c r="C51" s="3"/>
      <c r="D51" s="4"/>
      <c r="E51" s="4"/>
      <c r="F51" s="4"/>
      <c r="G51" s="4"/>
      <c r="H51" s="4"/>
      <c r="I51" s="4"/>
      <c r="J51" s="4"/>
      <c r="K51" s="4"/>
      <c r="L51" s="4">
        <f t="shared" si="2"/>
        <v>0</v>
      </c>
      <c r="M51" s="26">
        <f t="shared" si="0"/>
        <v>0</v>
      </c>
      <c r="N51" s="27"/>
      <c r="O51" s="13"/>
      <c r="P51" s="28" t="str">
        <f>IF(OR(N51="",O51=""),"",VLOOKUP(CONCATENATE(N51," dienų darbo savaitė"),'Atostogų išmokų FN'!$A$8:$AH$9,O51-16)/100)</f>
        <v/>
      </c>
      <c r="Q51" s="26">
        <f t="shared" si="1"/>
        <v>0</v>
      </c>
      <c r="R51" s="4"/>
      <c r="S51" s="28" t="str">
        <f>IF(OR(N51="",R51=""),"",HLOOKUP(R51,'Papild.poilsio d. išmokų FN '!$C$6:$Q$8,3,0)/100)</f>
        <v/>
      </c>
      <c r="T51" s="26">
        <f t="shared" si="3"/>
        <v>0</v>
      </c>
      <c r="U51" s="58"/>
    </row>
    <row r="52" spans="1:21" x14ac:dyDescent="0.2">
      <c r="A52" s="36"/>
      <c r="B52" s="3"/>
      <c r="C52" s="3"/>
      <c r="D52" s="4"/>
      <c r="E52" s="4"/>
      <c r="F52" s="4"/>
      <c r="G52" s="4"/>
      <c r="H52" s="4"/>
      <c r="I52" s="4"/>
      <c r="J52" s="4"/>
      <c r="K52" s="4"/>
      <c r="L52" s="4">
        <f t="shared" si="2"/>
        <v>0</v>
      </c>
      <c r="M52" s="26">
        <f t="shared" si="0"/>
        <v>0</v>
      </c>
      <c r="N52" s="27"/>
      <c r="O52" s="13"/>
      <c r="P52" s="28" t="str">
        <f>IF(OR(N52="",O52=""),"",VLOOKUP(CONCATENATE(N52," dienų darbo savaitė"),'Atostogų išmokų FN'!$A$8:$AH$9,O52-16)/100)</f>
        <v/>
      </c>
      <c r="Q52" s="26">
        <f t="shared" si="1"/>
        <v>0</v>
      </c>
      <c r="R52" s="4"/>
      <c r="S52" s="28" t="str">
        <f>IF(OR(N52="",R52=""),"",HLOOKUP(R52,'Papild.poilsio d. išmokų FN '!$C$6:$Q$8,3,0)/100)</f>
        <v/>
      </c>
      <c r="T52" s="26">
        <f t="shared" si="3"/>
        <v>0</v>
      </c>
      <c r="U52" s="58"/>
    </row>
    <row r="53" spans="1:21" x14ac:dyDescent="0.2">
      <c r="A53" s="36"/>
      <c r="B53" s="3"/>
      <c r="C53" s="3"/>
      <c r="D53" s="4"/>
      <c r="E53" s="4"/>
      <c r="F53" s="4"/>
      <c r="G53" s="4"/>
      <c r="H53" s="4"/>
      <c r="I53" s="4"/>
      <c r="J53" s="4"/>
      <c r="K53" s="4"/>
      <c r="L53" s="4">
        <f t="shared" si="2"/>
        <v>0</v>
      </c>
      <c r="M53" s="26">
        <f t="shared" si="0"/>
        <v>0</v>
      </c>
      <c r="N53" s="27"/>
      <c r="O53" s="13"/>
      <c r="P53" s="28" t="str">
        <f>IF(OR(N53="",O53=""),"",VLOOKUP(CONCATENATE(N53," dienų darbo savaitė"),'Atostogų išmokų FN'!$A$8:$AH$9,O53-16)/100)</f>
        <v/>
      </c>
      <c r="Q53" s="26">
        <f t="shared" si="1"/>
        <v>0</v>
      </c>
      <c r="R53" s="4"/>
      <c r="S53" s="28" t="str">
        <f>IF(OR(N53="",R53=""),"",HLOOKUP(R53,'Papild.poilsio d. išmokų FN '!$C$6:$Q$8,3,0)/100)</f>
        <v/>
      </c>
      <c r="T53" s="26">
        <f t="shared" si="3"/>
        <v>0</v>
      </c>
      <c r="U53" s="58"/>
    </row>
    <row r="54" spans="1:21" x14ac:dyDescent="0.2">
      <c r="A54" s="36"/>
      <c r="B54" s="3"/>
      <c r="C54" s="3"/>
      <c r="D54" s="4"/>
      <c r="E54" s="4"/>
      <c r="F54" s="4"/>
      <c r="G54" s="4"/>
      <c r="H54" s="4"/>
      <c r="I54" s="4"/>
      <c r="J54" s="4"/>
      <c r="K54" s="4"/>
      <c r="L54" s="4">
        <f t="shared" si="2"/>
        <v>0</v>
      </c>
      <c r="M54" s="26">
        <f t="shared" si="0"/>
        <v>0</v>
      </c>
      <c r="N54" s="27"/>
      <c r="O54" s="13"/>
      <c r="P54" s="28" t="str">
        <f>IF(OR(N54="",O54=""),"",VLOOKUP(CONCATENATE(N54," dienų darbo savaitė"),'Atostogų išmokų FN'!$A$8:$AH$9,O54-16)/100)</f>
        <v/>
      </c>
      <c r="Q54" s="26">
        <f t="shared" si="1"/>
        <v>0</v>
      </c>
      <c r="R54" s="4"/>
      <c r="S54" s="28" t="str">
        <f>IF(OR(N54="",R54=""),"",HLOOKUP(R54,'Papild.poilsio d. išmokų FN '!$C$6:$Q$8,3,0)/100)</f>
        <v/>
      </c>
      <c r="T54" s="26">
        <f t="shared" si="3"/>
        <v>0</v>
      </c>
      <c r="U54" s="58"/>
    </row>
    <row r="55" spans="1:21" x14ac:dyDescent="0.2">
      <c r="A55" s="36"/>
      <c r="B55" s="3"/>
      <c r="C55" s="3"/>
      <c r="D55" s="4"/>
      <c r="E55" s="4"/>
      <c r="F55" s="4"/>
      <c r="G55" s="4"/>
      <c r="H55" s="4"/>
      <c r="I55" s="4"/>
      <c r="J55" s="4"/>
      <c r="K55" s="4"/>
      <c r="L55" s="4">
        <f t="shared" si="2"/>
        <v>0</v>
      </c>
      <c r="M55" s="26">
        <f t="shared" si="0"/>
        <v>0</v>
      </c>
      <c r="N55" s="27"/>
      <c r="O55" s="13"/>
      <c r="P55" s="28" t="str">
        <f>IF(OR(N55="",O55=""),"",VLOOKUP(CONCATENATE(N55," dienų darbo savaitė"),'Atostogų išmokų FN'!$A$8:$AH$9,O55-16)/100)</f>
        <v/>
      </c>
      <c r="Q55" s="26">
        <f t="shared" si="1"/>
        <v>0</v>
      </c>
      <c r="R55" s="4"/>
      <c r="S55" s="28" t="str">
        <f>IF(OR(N55="",R55=""),"",HLOOKUP(R55,'Papild.poilsio d. išmokų FN '!$C$6:$Q$8,3,0)/100)</f>
        <v/>
      </c>
      <c r="T55" s="26">
        <f t="shared" si="3"/>
        <v>0</v>
      </c>
      <c r="U55" s="58"/>
    </row>
    <row r="56" spans="1:21" x14ac:dyDescent="0.2">
      <c r="A56" s="36"/>
      <c r="B56" s="3"/>
      <c r="C56" s="3"/>
      <c r="D56" s="4"/>
      <c r="E56" s="4"/>
      <c r="F56" s="4"/>
      <c r="G56" s="4"/>
      <c r="H56" s="4"/>
      <c r="I56" s="4"/>
      <c r="J56" s="4"/>
      <c r="K56" s="4"/>
      <c r="L56" s="4">
        <f t="shared" si="2"/>
        <v>0</v>
      </c>
      <c r="M56" s="26">
        <f t="shared" si="0"/>
        <v>0</v>
      </c>
      <c r="N56" s="27"/>
      <c r="O56" s="13"/>
      <c r="P56" s="28" t="str">
        <f>IF(OR(N56="",O56=""),"",VLOOKUP(CONCATENATE(N56," dienų darbo savaitė"),'Atostogų išmokų FN'!$A$8:$AH$9,O56-16)/100)</f>
        <v/>
      </c>
      <c r="Q56" s="26">
        <f t="shared" si="1"/>
        <v>0</v>
      </c>
      <c r="R56" s="4"/>
      <c r="S56" s="28" t="str">
        <f>IF(OR(N56="",R56=""),"",HLOOKUP(R56,'Papild.poilsio d. išmokų FN '!$C$6:$Q$8,3,0)/100)</f>
        <v/>
      </c>
      <c r="T56" s="26">
        <f t="shared" si="3"/>
        <v>0</v>
      </c>
      <c r="U56" s="58"/>
    </row>
    <row r="57" spans="1:21" x14ac:dyDescent="0.2">
      <c r="A57" s="36"/>
      <c r="B57" s="3"/>
      <c r="C57" s="3"/>
      <c r="D57" s="4"/>
      <c r="E57" s="4"/>
      <c r="F57" s="4"/>
      <c r="G57" s="4"/>
      <c r="H57" s="4"/>
      <c r="I57" s="4"/>
      <c r="J57" s="4"/>
      <c r="K57" s="4"/>
      <c r="L57" s="4">
        <f t="shared" si="2"/>
        <v>0</v>
      </c>
      <c r="M57" s="26">
        <f t="shared" si="0"/>
        <v>0</v>
      </c>
      <c r="N57" s="27"/>
      <c r="O57" s="13"/>
      <c r="P57" s="28" t="str">
        <f>IF(OR(N57="",O57=""),"",VLOOKUP(CONCATENATE(N57," dienų darbo savaitė"),'Atostogų išmokų FN'!$A$8:$AH$9,O57-16)/100)</f>
        <v/>
      </c>
      <c r="Q57" s="26">
        <f t="shared" si="1"/>
        <v>0</v>
      </c>
      <c r="R57" s="4"/>
      <c r="S57" s="28" t="str">
        <f>IF(OR(N57="",R57=""),"",HLOOKUP(R57,'Papild.poilsio d. išmokų FN '!$C$6:$Q$8,3,0)/100)</f>
        <v/>
      </c>
      <c r="T57" s="26">
        <f t="shared" si="3"/>
        <v>0</v>
      </c>
      <c r="U57" s="58"/>
    </row>
    <row r="58" spans="1:21" x14ac:dyDescent="0.2">
      <c r="A58" s="36"/>
      <c r="B58" s="3"/>
      <c r="C58" s="3"/>
      <c r="D58" s="4"/>
      <c r="E58" s="4"/>
      <c r="F58" s="4"/>
      <c r="G58" s="4"/>
      <c r="H58" s="4"/>
      <c r="I58" s="4"/>
      <c r="J58" s="4"/>
      <c r="K58" s="4"/>
      <c r="L58" s="4">
        <f t="shared" si="2"/>
        <v>0</v>
      </c>
      <c r="M58" s="26">
        <f t="shared" si="0"/>
        <v>0</v>
      </c>
      <c r="N58" s="27"/>
      <c r="O58" s="13"/>
      <c r="P58" s="28" t="str">
        <f>IF(OR(N58="",O58=""),"",VLOOKUP(CONCATENATE(N58," dienų darbo savaitė"),'Atostogų išmokų FN'!$A$8:$AH$9,O58-16)/100)</f>
        <v/>
      </c>
      <c r="Q58" s="26">
        <f t="shared" si="1"/>
        <v>0</v>
      </c>
      <c r="R58" s="4"/>
      <c r="S58" s="28" t="str">
        <f>IF(OR(N58="",R58=""),"",HLOOKUP(R58,'Papild.poilsio d. išmokų FN '!$C$6:$Q$8,3,0)/100)</f>
        <v/>
      </c>
      <c r="T58" s="26">
        <f t="shared" si="3"/>
        <v>0</v>
      </c>
      <c r="U58" s="58"/>
    </row>
    <row r="59" spans="1:21" x14ac:dyDescent="0.2">
      <c r="A59" s="36"/>
      <c r="B59" s="3"/>
      <c r="C59" s="3"/>
      <c r="D59" s="4"/>
      <c r="E59" s="4"/>
      <c r="F59" s="4"/>
      <c r="G59" s="4"/>
      <c r="H59" s="4"/>
      <c r="I59" s="4"/>
      <c r="J59" s="4"/>
      <c r="K59" s="4"/>
      <c r="L59" s="4">
        <f t="shared" si="2"/>
        <v>0</v>
      </c>
      <c r="M59" s="26">
        <f t="shared" si="0"/>
        <v>0</v>
      </c>
      <c r="N59" s="27"/>
      <c r="O59" s="13"/>
      <c r="P59" s="28" t="str">
        <f>IF(OR(N59="",O59=""),"",VLOOKUP(CONCATENATE(N59," dienų darbo savaitė"),'Atostogų išmokų FN'!$A$8:$AH$9,O59-16)/100)</f>
        <v/>
      </c>
      <c r="Q59" s="26">
        <f t="shared" si="1"/>
        <v>0</v>
      </c>
      <c r="R59" s="4"/>
      <c r="S59" s="28" t="str">
        <f>IF(OR(N59="",R59=""),"",HLOOKUP(R59,'Papild.poilsio d. išmokų FN '!$C$6:$Q$8,3,0)/100)</f>
        <v/>
      </c>
      <c r="T59" s="26">
        <f t="shared" si="3"/>
        <v>0</v>
      </c>
      <c r="U59" s="58"/>
    </row>
    <row r="60" spans="1:21" x14ac:dyDescent="0.2">
      <c r="A60" s="36"/>
      <c r="B60" s="3"/>
      <c r="C60" s="3"/>
      <c r="D60" s="4"/>
      <c r="E60" s="4"/>
      <c r="F60" s="4"/>
      <c r="G60" s="4"/>
      <c r="H60" s="4"/>
      <c r="I60" s="4"/>
      <c r="J60" s="4"/>
      <c r="K60" s="4"/>
      <c r="L60" s="4">
        <f t="shared" si="2"/>
        <v>0</v>
      </c>
      <c r="M60" s="26">
        <f t="shared" si="0"/>
        <v>0</v>
      </c>
      <c r="N60" s="27"/>
      <c r="O60" s="13"/>
      <c r="P60" s="28" t="str">
        <f>IF(OR(N60="",O60=""),"",VLOOKUP(CONCATENATE(N60," dienų darbo savaitė"),'Atostogų išmokų FN'!$A$8:$AH$9,O60-16)/100)</f>
        <v/>
      </c>
      <c r="Q60" s="26">
        <f t="shared" si="1"/>
        <v>0</v>
      </c>
      <c r="R60" s="4"/>
      <c r="S60" s="28" t="str">
        <f>IF(OR(N60="",R60=""),"",HLOOKUP(R60,'Papild.poilsio d. išmokų FN '!$C$6:$Q$8,3,0)/100)</f>
        <v/>
      </c>
      <c r="T60" s="26">
        <f t="shared" si="3"/>
        <v>0</v>
      </c>
      <c r="U60" s="58"/>
    </row>
    <row r="61" spans="1:21" x14ac:dyDescent="0.2">
      <c r="A61" s="36"/>
      <c r="B61" s="3"/>
      <c r="C61" s="3"/>
      <c r="D61" s="4"/>
      <c r="E61" s="4"/>
      <c r="F61" s="4"/>
      <c r="G61" s="4"/>
      <c r="H61" s="4"/>
      <c r="I61" s="4"/>
      <c r="J61" s="4"/>
      <c r="K61" s="4"/>
      <c r="L61" s="4">
        <f t="shared" si="2"/>
        <v>0</v>
      </c>
      <c r="M61" s="26">
        <f t="shared" si="0"/>
        <v>0</v>
      </c>
      <c r="N61" s="27"/>
      <c r="O61" s="13"/>
      <c r="P61" s="28" t="str">
        <f>IF(OR(N61="",O61=""),"",VLOOKUP(CONCATENATE(N61," dienų darbo savaitė"),'Atostogų išmokų FN'!$A$8:$AH$9,O61-16)/100)</f>
        <v/>
      </c>
      <c r="Q61" s="26">
        <f t="shared" si="1"/>
        <v>0</v>
      </c>
      <c r="R61" s="4"/>
      <c r="S61" s="28" t="str">
        <f>IF(OR(N61="",R61=""),"",HLOOKUP(R61,'Papild.poilsio d. išmokų FN '!$C$6:$Q$8,3,0)/100)</f>
        <v/>
      </c>
      <c r="T61" s="26">
        <f t="shared" si="3"/>
        <v>0</v>
      </c>
      <c r="U61" s="58"/>
    </row>
    <row r="62" spans="1:21" x14ac:dyDescent="0.2">
      <c r="A62" s="36"/>
      <c r="B62" s="3"/>
      <c r="C62" s="3"/>
      <c r="D62" s="4"/>
      <c r="E62" s="4"/>
      <c r="F62" s="4"/>
      <c r="G62" s="4"/>
      <c r="H62" s="4"/>
      <c r="I62" s="4"/>
      <c r="J62" s="4"/>
      <c r="K62" s="4"/>
      <c r="L62" s="4">
        <f t="shared" si="2"/>
        <v>0</v>
      </c>
      <c r="M62" s="26">
        <f t="shared" si="0"/>
        <v>0</v>
      </c>
      <c r="N62" s="27"/>
      <c r="O62" s="13"/>
      <c r="P62" s="28" t="str">
        <f>IF(OR(N62="",O62=""),"",VLOOKUP(CONCATENATE(N62," dienų darbo savaitė"),'Atostogų išmokų FN'!$A$8:$AH$9,O62-16)/100)</f>
        <v/>
      </c>
      <c r="Q62" s="26">
        <f t="shared" si="1"/>
        <v>0</v>
      </c>
      <c r="R62" s="4"/>
      <c r="S62" s="28" t="str">
        <f>IF(OR(N62="",R62=""),"",HLOOKUP(R62,'Papild.poilsio d. išmokų FN '!$C$6:$Q$8,3,0)/100)</f>
        <v/>
      </c>
      <c r="T62" s="26">
        <f t="shared" si="3"/>
        <v>0</v>
      </c>
      <c r="U62" s="58"/>
    </row>
    <row r="63" spans="1:21" x14ac:dyDescent="0.2">
      <c r="A63" s="36"/>
      <c r="B63" s="3"/>
      <c r="C63" s="3"/>
      <c r="D63" s="4"/>
      <c r="E63" s="4"/>
      <c r="F63" s="4"/>
      <c r="G63" s="4"/>
      <c r="H63" s="4"/>
      <c r="I63" s="4"/>
      <c r="J63" s="4"/>
      <c r="K63" s="4"/>
      <c r="L63" s="4">
        <f t="shared" si="2"/>
        <v>0</v>
      </c>
      <c r="M63" s="26">
        <f t="shared" si="0"/>
        <v>0</v>
      </c>
      <c r="N63" s="27"/>
      <c r="O63" s="13"/>
      <c r="P63" s="28" t="str">
        <f>IF(OR(N63="",O63=""),"",VLOOKUP(CONCATENATE(N63," dienų darbo savaitė"),'Atostogų išmokų FN'!$A$8:$AH$9,O63-16)/100)</f>
        <v/>
      </c>
      <c r="Q63" s="26">
        <f t="shared" si="1"/>
        <v>0</v>
      </c>
      <c r="R63" s="4"/>
      <c r="S63" s="28" t="str">
        <f>IF(OR(N63="",R63=""),"",HLOOKUP(R63,'Papild.poilsio d. išmokų FN '!$C$6:$Q$8,3,0)/100)</f>
        <v/>
      </c>
      <c r="T63" s="26">
        <f t="shared" si="3"/>
        <v>0</v>
      </c>
      <c r="U63" s="58"/>
    </row>
    <row r="64" spans="1:21" x14ac:dyDescent="0.2">
      <c r="A64" s="36"/>
      <c r="B64" s="3"/>
      <c r="C64" s="3"/>
      <c r="D64" s="4"/>
      <c r="E64" s="4"/>
      <c r="F64" s="4"/>
      <c r="G64" s="4"/>
      <c r="H64" s="4"/>
      <c r="I64" s="4"/>
      <c r="J64" s="4"/>
      <c r="K64" s="4"/>
      <c r="L64" s="4">
        <f t="shared" si="2"/>
        <v>0</v>
      </c>
      <c r="M64" s="26">
        <f t="shared" si="0"/>
        <v>0</v>
      </c>
      <c r="N64" s="27"/>
      <c r="O64" s="13"/>
      <c r="P64" s="28" t="str">
        <f>IF(OR(N64="",O64=""),"",VLOOKUP(CONCATENATE(N64," dienų darbo savaitė"),'Atostogų išmokų FN'!$A$8:$AH$9,O64-16)/100)</f>
        <v/>
      </c>
      <c r="Q64" s="26">
        <f t="shared" si="1"/>
        <v>0</v>
      </c>
      <c r="R64" s="4"/>
      <c r="S64" s="28" t="str">
        <f>IF(OR(N64="",R64=""),"",HLOOKUP(R64,'Papild.poilsio d. išmokų FN '!$C$6:$Q$8,3,0)/100)</f>
        <v/>
      </c>
      <c r="T64" s="26">
        <f t="shared" si="3"/>
        <v>0</v>
      </c>
      <c r="U64" s="58"/>
    </row>
    <row r="65" spans="1:21" x14ac:dyDescent="0.2">
      <c r="A65" s="36"/>
      <c r="B65" s="3"/>
      <c r="C65" s="3"/>
      <c r="D65" s="4"/>
      <c r="E65" s="4"/>
      <c r="F65" s="4"/>
      <c r="G65" s="4"/>
      <c r="H65" s="4"/>
      <c r="I65" s="4"/>
      <c r="J65" s="4"/>
      <c r="K65" s="4"/>
      <c r="L65" s="4">
        <f t="shared" si="2"/>
        <v>0</v>
      </c>
      <c r="M65" s="26">
        <f t="shared" si="0"/>
        <v>0</v>
      </c>
      <c r="N65" s="27"/>
      <c r="O65" s="13"/>
      <c r="P65" s="28" t="str">
        <f>IF(OR(N65="",O65=""),"",VLOOKUP(CONCATENATE(N65," dienų darbo savaitė"),'Atostogų išmokų FN'!$A$8:$AH$9,O65-16)/100)</f>
        <v/>
      </c>
      <c r="Q65" s="26">
        <f t="shared" si="1"/>
        <v>0</v>
      </c>
      <c r="R65" s="4"/>
      <c r="S65" s="28" t="str">
        <f>IF(OR(N65="",R65=""),"",HLOOKUP(R65,'Papild.poilsio d. išmokų FN '!$C$6:$Q$8,3,0)/100)</f>
        <v/>
      </c>
      <c r="T65" s="26">
        <f t="shared" si="3"/>
        <v>0</v>
      </c>
      <c r="U65" s="58"/>
    </row>
    <row r="66" spans="1:21" x14ac:dyDescent="0.2">
      <c r="A66" s="36"/>
      <c r="B66" s="3"/>
      <c r="C66" s="3"/>
      <c r="D66" s="4"/>
      <c r="E66" s="4"/>
      <c r="F66" s="4"/>
      <c r="G66" s="4"/>
      <c r="H66" s="4"/>
      <c r="I66" s="4"/>
      <c r="J66" s="4"/>
      <c r="K66" s="4"/>
      <c r="L66" s="4">
        <f t="shared" si="2"/>
        <v>0</v>
      </c>
      <c r="M66" s="26">
        <f t="shared" si="0"/>
        <v>0</v>
      </c>
      <c r="N66" s="27"/>
      <c r="O66" s="13"/>
      <c r="P66" s="28" t="str">
        <f>IF(OR(N66="",O66=""),"",VLOOKUP(CONCATENATE(N66," dienų darbo savaitė"),'Atostogų išmokų FN'!$A$8:$AH$9,O66-16)/100)</f>
        <v/>
      </c>
      <c r="Q66" s="26">
        <f t="shared" si="1"/>
        <v>0</v>
      </c>
      <c r="R66" s="4"/>
      <c r="S66" s="28" t="str">
        <f>IF(OR(N66="",R66=""),"",HLOOKUP(R66,'Papild.poilsio d. išmokų FN '!$C$6:$Q$8,3,0)/100)</f>
        <v/>
      </c>
      <c r="T66" s="26">
        <f t="shared" si="3"/>
        <v>0</v>
      </c>
      <c r="U66" s="58"/>
    </row>
    <row r="67" spans="1:21" x14ac:dyDescent="0.2">
      <c r="A67" s="36"/>
      <c r="B67" s="3"/>
      <c r="C67" s="3"/>
      <c r="D67" s="4"/>
      <c r="E67" s="4"/>
      <c r="F67" s="4"/>
      <c r="G67" s="4"/>
      <c r="H67" s="4"/>
      <c r="I67" s="4"/>
      <c r="J67" s="4"/>
      <c r="K67" s="4"/>
      <c r="L67" s="4">
        <f t="shared" si="2"/>
        <v>0</v>
      </c>
      <c r="M67" s="26">
        <f t="shared" si="0"/>
        <v>0</v>
      </c>
      <c r="N67" s="27"/>
      <c r="O67" s="13"/>
      <c r="P67" s="28" t="str">
        <f>IF(OR(N67="",O67=""),"",VLOOKUP(CONCATENATE(N67," dienų darbo savaitė"),'Atostogų išmokų FN'!$A$8:$AH$9,O67-16)/100)</f>
        <v/>
      </c>
      <c r="Q67" s="26">
        <f t="shared" si="1"/>
        <v>0</v>
      </c>
      <c r="R67" s="4"/>
      <c r="S67" s="28" t="str">
        <f>IF(OR(N67="",R67=""),"",HLOOKUP(R67,'Papild.poilsio d. išmokų FN '!$C$6:$Q$8,3,0)/100)</f>
        <v/>
      </c>
      <c r="T67" s="26">
        <f t="shared" si="3"/>
        <v>0</v>
      </c>
      <c r="U67" s="58"/>
    </row>
    <row r="68" spans="1:21" x14ac:dyDescent="0.2">
      <c r="A68" s="36"/>
      <c r="B68" s="3"/>
      <c r="C68" s="3"/>
      <c r="D68" s="4"/>
      <c r="E68" s="4"/>
      <c r="F68" s="4"/>
      <c r="G68" s="4"/>
      <c r="H68" s="4"/>
      <c r="I68" s="4"/>
      <c r="J68" s="4"/>
      <c r="K68" s="4"/>
      <c r="L68" s="4">
        <f t="shared" si="2"/>
        <v>0</v>
      </c>
      <c r="M68" s="26">
        <f t="shared" si="0"/>
        <v>0</v>
      </c>
      <c r="N68" s="27"/>
      <c r="O68" s="13"/>
      <c r="P68" s="28" t="str">
        <f>IF(OR(N68="",O68=""),"",VLOOKUP(CONCATENATE(N68," dienų darbo savaitė"),'Atostogų išmokų FN'!$A$8:$AH$9,O68-16)/100)</f>
        <v/>
      </c>
      <c r="Q68" s="26">
        <f t="shared" si="1"/>
        <v>0</v>
      </c>
      <c r="R68" s="4"/>
      <c r="S68" s="28" t="str">
        <f>IF(OR(N68="",R68=""),"",HLOOKUP(R68,'Papild.poilsio d. išmokų FN '!$C$6:$Q$8,3,0)/100)</f>
        <v/>
      </c>
      <c r="T68" s="26">
        <f t="shared" si="3"/>
        <v>0</v>
      </c>
      <c r="U68" s="58"/>
    </row>
    <row r="69" spans="1:21" x14ac:dyDescent="0.2">
      <c r="A69" s="65" t="s">
        <v>17</v>
      </c>
      <c r="B69" s="65"/>
      <c r="C69" s="65"/>
      <c r="D69" s="29">
        <f t="shared" ref="D69:M69" si="4">SUM(D24:D68)</f>
        <v>55</v>
      </c>
      <c r="E69" s="29">
        <f t="shared" si="4"/>
        <v>40.5</v>
      </c>
      <c r="F69" s="29">
        <f t="shared" si="4"/>
        <v>6050</v>
      </c>
      <c r="G69" s="29">
        <f t="shared" si="4"/>
        <v>960</v>
      </c>
      <c r="H69" s="29">
        <f t="shared" si="4"/>
        <v>0</v>
      </c>
      <c r="I69" s="29">
        <f t="shared" si="4"/>
        <v>100</v>
      </c>
      <c r="J69" s="29"/>
      <c r="K69" s="29">
        <f t="shared" si="4"/>
        <v>0</v>
      </c>
      <c r="L69" s="29">
        <f t="shared" si="4"/>
        <v>7405.8499999999995</v>
      </c>
      <c r="M69" s="29">
        <f t="shared" si="4"/>
        <v>4770.0099166666669</v>
      </c>
      <c r="N69" s="29"/>
      <c r="O69" s="29"/>
      <c r="P69" s="29"/>
      <c r="Q69" s="29">
        <f>SUM(Q24:Q68)</f>
        <v>255.90052349999996</v>
      </c>
      <c r="R69" s="29"/>
      <c r="S69" s="29"/>
      <c r="T69" s="29">
        <f>SUM(T24:T68)</f>
        <v>35.649529999999992</v>
      </c>
      <c r="U69" s="29"/>
    </row>
    <row r="70" spans="1:21" ht="13.5" customHeight="1" x14ac:dyDescent="0.2">
      <c r="A70" s="37"/>
      <c r="B70" s="38"/>
      <c r="C70" s="38"/>
      <c r="D70" s="39"/>
      <c r="E70" s="37"/>
      <c r="F70" s="39"/>
      <c r="G70" s="37"/>
      <c r="H70" s="37"/>
      <c r="I70" s="37"/>
      <c r="J70" s="37"/>
      <c r="K70" s="37"/>
      <c r="L70" s="37"/>
      <c r="M70" s="39"/>
      <c r="N70" s="38"/>
      <c r="O70" s="38"/>
      <c r="P70" s="38"/>
      <c r="Q70" s="38"/>
      <c r="R70" s="38"/>
    </row>
    <row r="71" spans="1:21" ht="15.75" customHeight="1" x14ac:dyDescent="0.2">
      <c r="A71" s="66" t="s">
        <v>43</v>
      </c>
      <c r="B71" s="66"/>
      <c r="C71" s="66"/>
      <c r="D71" s="66"/>
      <c r="E71" s="66"/>
      <c r="F71" s="66"/>
      <c r="G71" s="66"/>
      <c r="H71" s="66"/>
      <c r="I71" s="66"/>
      <c r="J71" s="66"/>
      <c r="K71" s="66"/>
      <c r="L71" s="66"/>
      <c r="M71" s="66"/>
      <c r="N71" s="66"/>
      <c r="O71" s="66"/>
      <c r="P71" s="66"/>
      <c r="Q71" s="66"/>
      <c r="R71" s="66"/>
      <c r="S71" s="66"/>
      <c r="T71" s="66"/>
      <c r="U71" s="66"/>
    </row>
    <row r="72" spans="1:21" ht="95.25" customHeight="1" x14ac:dyDescent="0.2">
      <c r="A72" s="67" t="s">
        <v>42</v>
      </c>
      <c r="B72" s="67"/>
      <c r="C72" s="67"/>
      <c r="D72" s="67"/>
      <c r="E72" s="67"/>
      <c r="F72" s="67"/>
      <c r="G72" s="67"/>
      <c r="H72" s="67"/>
      <c r="I72" s="67"/>
      <c r="J72" s="67"/>
      <c r="K72" s="67"/>
      <c r="L72" s="67"/>
      <c r="M72" s="67"/>
      <c r="N72" s="67"/>
      <c r="O72" s="67"/>
      <c r="P72" s="67"/>
      <c r="Q72" s="67"/>
      <c r="R72" s="67"/>
      <c r="S72" s="67"/>
      <c r="T72" s="67"/>
      <c r="U72" s="67"/>
    </row>
    <row r="73" spans="1:21" ht="13.5" customHeight="1" x14ac:dyDescent="0.2">
      <c r="A73" s="5"/>
      <c r="B73" s="6"/>
      <c r="C73" s="6"/>
      <c r="D73" s="7"/>
      <c r="E73" s="5"/>
      <c r="F73" s="7"/>
      <c r="G73" s="5"/>
      <c r="H73" s="5"/>
      <c r="I73" s="5"/>
      <c r="J73" s="5"/>
      <c r="K73" s="5"/>
      <c r="L73" s="5"/>
      <c r="M73" s="7"/>
      <c r="N73" s="6"/>
      <c r="O73" s="6"/>
      <c r="P73" s="6"/>
      <c r="Q73" s="6"/>
      <c r="R73" s="6"/>
    </row>
    <row r="74" spans="1:21" x14ac:dyDescent="0.2">
      <c r="B74" s="17"/>
      <c r="C74" s="17"/>
      <c r="D74" s="17"/>
      <c r="K74" s="17"/>
      <c r="L74" s="17"/>
      <c r="M74" s="17"/>
      <c r="Q74" s="17"/>
      <c r="R74" s="17"/>
      <c r="S74" s="17"/>
    </row>
    <row r="75" spans="1:21" ht="15" x14ac:dyDescent="0.2">
      <c r="A75" s="11"/>
      <c r="B75" s="68" t="s">
        <v>33</v>
      </c>
      <c r="C75" s="68"/>
      <c r="D75" s="68"/>
      <c r="K75" s="68" t="s">
        <v>34</v>
      </c>
      <c r="L75" s="68"/>
      <c r="M75" s="68"/>
      <c r="Q75" s="68" t="s">
        <v>35</v>
      </c>
      <c r="R75" s="68"/>
      <c r="S75" s="68"/>
    </row>
    <row r="76" spans="1:21" ht="15" x14ac:dyDescent="0.2">
      <c r="A76" s="11"/>
    </row>
    <row r="77" spans="1:21" ht="15" x14ac:dyDescent="0.2">
      <c r="A77" s="64"/>
      <c r="B77" s="64"/>
      <c r="C77" s="64"/>
      <c r="D77" s="64"/>
      <c r="E77" s="64"/>
      <c r="F77" s="64"/>
      <c r="G77" s="64"/>
      <c r="H77" s="64"/>
      <c r="I77" s="64"/>
      <c r="J77" s="64"/>
      <c r="K77" s="64"/>
      <c r="L77" s="64"/>
      <c r="M77" s="64"/>
      <c r="N77" s="64"/>
      <c r="O77" s="64"/>
      <c r="P77" s="64"/>
      <c r="Q77" s="64"/>
      <c r="R77" s="64"/>
      <c r="S77" s="64"/>
      <c r="T77" s="64"/>
      <c r="U77" s="64"/>
    </row>
    <row r="78" spans="1:21" ht="15" x14ac:dyDescent="0.2">
      <c r="A78" s="64" t="s">
        <v>79</v>
      </c>
      <c r="B78" s="64"/>
      <c r="C78" s="64"/>
      <c r="D78" s="64"/>
      <c r="E78" s="64"/>
      <c r="F78" s="64"/>
      <c r="G78" s="64"/>
      <c r="H78" s="64"/>
      <c r="I78" s="64"/>
      <c r="J78" s="64"/>
      <c r="K78" s="64"/>
      <c r="L78" s="64"/>
      <c r="M78" s="64"/>
      <c r="N78" s="64"/>
      <c r="O78" s="64"/>
      <c r="P78" s="64"/>
      <c r="Q78" s="64"/>
      <c r="R78" s="64"/>
      <c r="S78" s="64"/>
      <c r="T78" s="64"/>
      <c r="U78" s="64"/>
    </row>
    <row r="80" spans="1:21" ht="12.75" customHeight="1" x14ac:dyDescent="0.2">
      <c r="B80" s="18"/>
      <c r="C80" s="18"/>
      <c r="D80" s="18"/>
      <c r="E80" s="18"/>
    </row>
    <row r="84" spans="14:14" x14ac:dyDescent="0.2">
      <c r="N84" s="12" t="s">
        <v>31</v>
      </c>
    </row>
  </sheetData>
  <mergeCells count="40">
    <mergeCell ref="A6:U6"/>
    <mergeCell ref="A7:U7"/>
    <mergeCell ref="A13:K13"/>
    <mergeCell ref="A14:C14"/>
    <mergeCell ref="D14:U14"/>
    <mergeCell ref="P20:P22"/>
    <mergeCell ref="Q20:Q22"/>
    <mergeCell ref="J21:J22"/>
    <mergeCell ref="A78:U78"/>
    <mergeCell ref="A15:C15"/>
    <mergeCell ref="D15:U15"/>
    <mergeCell ref="A17:K17"/>
    <mergeCell ref="A18:C18"/>
    <mergeCell ref="A20:A22"/>
    <mergeCell ref="B20:B22"/>
    <mergeCell ref="C20:C22"/>
    <mergeCell ref="D20:D22"/>
    <mergeCell ref="E20:E22"/>
    <mergeCell ref="D18:E18"/>
    <mergeCell ref="K21:K22"/>
    <mergeCell ref="L20:L22"/>
    <mergeCell ref="M20:M22"/>
    <mergeCell ref="N20:N22"/>
    <mergeCell ref="O20:O22"/>
    <mergeCell ref="U20:U22"/>
    <mergeCell ref="A77:U77"/>
    <mergeCell ref="A69:C69"/>
    <mergeCell ref="A71:U71"/>
    <mergeCell ref="A72:U72"/>
    <mergeCell ref="B75:D75"/>
    <mergeCell ref="K75:M75"/>
    <mergeCell ref="Q75:S75"/>
    <mergeCell ref="F20:K20"/>
    <mergeCell ref="R20:R22"/>
    <mergeCell ref="S20:S22"/>
    <mergeCell ref="T20:T22"/>
    <mergeCell ref="F21:F22"/>
    <mergeCell ref="G21:G22"/>
    <mergeCell ref="H21:H22"/>
    <mergeCell ref="I21:I22"/>
  </mergeCells>
  <dataValidations count="6">
    <dataValidation type="list" allowBlank="1" showInputMessage="1" showErrorMessage="1" sqref="N24:N68" xr:uid="{3E58C11A-0CA1-4E8E-BAD4-BC1BAB8CC668}">
      <formula1>"5,6"</formula1>
    </dataValidation>
    <dataValidation type="list" allowBlank="1" showInputMessage="1" showErrorMessage="1" sqref="J9" xr:uid="{A609017E-C4E9-4773-83DD-8B64F85526B1}">
      <formula1>"2017,2018,2019,2020,2021,2022"</formula1>
    </dataValidation>
    <dataValidation type="list" allowBlank="1" showInputMessage="1" showErrorMessage="1" sqref="L9" xr:uid="{01A18A1E-C740-4741-A495-36E2C6045ED4}">
      <formula1>"sausio,vasario,kovo,balandžio,gegužės,birželio,liepos,rugpjūčio,rugsėjo,spalio,lapkričio,gruodžio"</formula1>
    </dataValidation>
    <dataValidation type="list" allowBlank="1" showInputMessage="1" showErrorMessage="1" sqref="WVG983094 D65590 IU65590 SQ65590 ACM65590 AMI65590 AWE65590 BGA65590 BPW65590 BZS65590 CJO65590 CTK65590 DDG65590 DNC65590 DWY65590 EGU65590 EQQ65590 FAM65590 FKI65590 FUE65590 GEA65590 GNW65590 GXS65590 HHO65590 HRK65590 IBG65590 ILC65590 IUY65590 JEU65590 JOQ65590 JYM65590 KII65590 KSE65590 LCA65590 LLW65590 LVS65590 MFO65590 MPK65590 MZG65590 NJC65590 NSY65590 OCU65590 OMQ65590 OWM65590 PGI65590 PQE65590 QAA65590 QJW65590 QTS65590 RDO65590 RNK65590 RXG65590 SHC65590 SQY65590 TAU65590 TKQ65590 TUM65590 UEI65590 UOE65590 UYA65590 VHW65590 VRS65590 WBO65590 WLK65590 WVG65590 D131126 IU131126 SQ131126 ACM131126 AMI131126 AWE131126 BGA131126 BPW131126 BZS131126 CJO131126 CTK131126 DDG131126 DNC131126 DWY131126 EGU131126 EQQ131126 FAM131126 FKI131126 FUE131126 GEA131126 GNW131126 GXS131126 HHO131126 HRK131126 IBG131126 ILC131126 IUY131126 JEU131126 JOQ131126 JYM131126 KII131126 KSE131126 LCA131126 LLW131126 LVS131126 MFO131126 MPK131126 MZG131126 NJC131126 NSY131126 OCU131126 OMQ131126 OWM131126 PGI131126 PQE131126 QAA131126 QJW131126 QTS131126 RDO131126 RNK131126 RXG131126 SHC131126 SQY131126 TAU131126 TKQ131126 TUM131126 UEI131126 UOE131126 UYA131126 VHW131126 VRS131126 WBO131126 WLK131126 WVG131126 D196662 IU196662 SQ196662 ACM196662 AMI196662 AWE196662 BGA196662 BPW196662 BZS196662 CJO196662 CTK196662 DDG196662 DNC196662 DWY196662 EGU196662 EQQ196662 FAM196662 FKI196662 FUE196662 GEA196662 GNW196662 GXS196662 HHO196662 HRK196662 IBG196662 ILC196662 IUY196662 JEU196662 JOQ196662 JYM196662 KII196662 KSE196662 LCA196662 LLW196662 LVS196662 MFO196662 MPK196662 MZG196662 NJC196662 NSY196662 OCU196662 OMQ196662 OWM196662 PGI196662 PQE196662 QAA196662 QJW196662 QTS196662 RDO196662 RNK196662 RXG196662 SHC196662 SQY196662 TAU196662 TKQ196662 TUM196662 UEI196662 UOE196662 UYA196662 VHW196662 VRS196662 WBO196662 WLK196662 WVG196662 D262198 IU262198 SQ262198 ACM262198 AMI262198 AWE262198 BGA262198 BPW262198 BZS262198 CJO262198 CTK262198 DDG262198 DNC262198 DWY262198 EGU262198 EQQ262198 FAM262198 FKI262198 FUE262198 GEA262198 GNW262198 GXS262198 HHO262198 HRK262198 IBG262198 ILC262198 IUY262198 JEU262198 JOQ262198 JYM262198 KII262198 KSE262198 LCA262198 LLW262198 LVS262198 MFO262198 MPK262198 MZG262198 NJC262198 NSY262198 OCU262198 OMQ262198 OWM262198 PGI262198 PQE262198 QAA262198 QJW262198 QTS262198 RDO262198 RNK262198 RXG262198 SHC262198 SQY262198 TAU262198 TKQ262198 TUM262198 UEI262198 UOE262198 UYA262198 VHW262198 VRS262198 WBO262198 WLK262198 WVG262198 D327734 IU327734 SQ327734 ACM327734 AMI327734 AWE327734 BGA327734 BPW327734 BZS327734 CJO327734 CTK327734 DDG327734 DNC327734 DWY327734 EGU327734 EQQ327734 FAM327734 FKI327734 FUE327734 GEA327734 GNW327734 GXS327734 HHO327734 HRK327734 IBG327734 ILC327734 IUY327734 JEU327734 JOQ327734 JYM327734 KII327734 KSE327734 LCA327734 LLW327734 LVS327734 MFO327734 MPK327734 MZG327734 NJC327734 NSY327734 OCU327734 OMQ327734 OWM327734 PGI327734 PQE327734 QAA327734 QJW327734 QTS327734 RDO327734 RNK327734 RXG327734 SHC327734 SQY327734 TAU327734 TKQ327734 TUM327734 UEI327734 UOE327734 UYA327734 VHW327734 VRS327734 WBO327734 WLK327734 WVG327734 D393270 IU393270 SQ393270 ACM393270 AMI393270 AWE393270 BGA393270 BPW393270 BZS393270 CJO393270 CTK393270 DDG393270 DNC393270 DWY393270 EGU393270 EQQ393270 FAM393270 FKI393270 FUE393270 GEA393270 GNW393270 GXS393270 HHO393270 HRK393270 IBG393270 ILC393270 IUY393270 JEU393270 JOQ393270 JYM393270 KII393270 KSE393270 LCA393270 LLW393270 LVS393270 MFO393270 MPK393270 MZG393270 NJC393270 NSY393270 OCU393270 OMQ393270 OWM393270 PGI393270 PQE393270 QAA393270 QJW393270 QTS393270 RDO393270 RNK393270 RXG393270 SHC393270 SQY393270 TAU393270 TKQ393270 TUM393270 UEI393270 UOE393270 UYA393270 VHW393270 VRS393270 WBO393270 WLK393270 WVG393270 D458806 IU458806 SQ458806 ACM458806 AMI458806 AWE458806 BGA458806 BPW458806 BZS458806 CJO458806 CTK458806 DDG458806 DNC458806 DWY458806 EGU458806 EQQ458806 FAM458806 FKI458806 FUE458806 GEA458806 GNW458806 GXS458806 HHO458806 HRK458806 IBG458806 ILC458806 IUY458806 JEU458806 JOQ458806 JYM458806 KII458806 KSE458806 LCA458806 LLW458806 LVS458806 MFO458806 MPK458806 MZG458806 NJC458806 NSY458806 OCU458806 OMQ458806 OWM458806 PGI458806 PQE458806 QAA458806 QJW458806 QTS458806 RDO458806 RNK458806 RXG458806 SHC458806 SQY458806 TAU458806 TKQ458806 TUM458806 UEI458806 UOE458806 UYA458806 VHW458806 VRS458806 WBO458806 WLK458806 WVG458806 D524342 IU524342 SQ524342 ACM524342 AMI524342 AWE524342 BGA524342 BPW524342 BZS524342 CJO524342 CTK524342 DDG524342 DNC524342 DWY524342 EGU524342 EQQ524342 FAM524342 FKI524342 FUE524342 GEA524342 GNW524342 GXS524342 HHO524342 HRK524342 IBG524342 ILC524342 IUY524342 JEU524342 JOQ524342 JYM524342 KII524342 KSE524342 LCA524342 LLW524342 LVS524342 MFO524342 MPK524342 MZG524342 NJC524342 NSY524342 OCU524342 OMQ524342 OWM524342 PGI524342 PQE524342 QAA524342 QJW524342 QTS524342 RDO524342 RNK524342 RXG524342 SHC524342 SQY524342 TAU524342 TKQ524342 TUM524342 UEI524342 UOE524342 UYA524342 VHW524342 VRS524342 WBO524342 WLK524342 WVG524342 D589878 IU589878 SQ589878 ACM589878 AMI589878 AWE589878 BGA589878 BPW589878 BZS589878 CJO589878 CTK589878 DDG589878 DNC589878 DWY589878 EGU589878 EQQ589878 FAM589878 FKI589878 FUE589878 GEA589878 GNW589878 GXS589878 HHO589878 HRK589878 IBG589878 ILC589878 IUY589878 JEU589878 JOQ589878 JYM589878 KII589878 KSE589878 LCA589878 LLW589878 LVS589878 MFO589878 MPK589878 MZG589878 NJC589878 NSY589878 OCU589878 OMQ589878 OWM589878 PGI589878 PQE589878 QAA589878 QJW589878 QTS589878 RDO589878 RNK589878 RXG589878 SHC589878 SQY589878 TAU589878 TKQ589878 TUM589878 UEI589878 UOE589878 UYA589878 VHW589878 VRS589878 WBO589878 WLK589878 WVG589878 D655414 IU655414 SQ655414 ACM655414 AMI655414 AWE655414 BGA655414 BPW655414 BZS655414 CJO655414 CTK655414 DDG655414 DNC655414 DWY655414 EGU655414 EQQ655414 FAM655414 FKI655414 FUE655414 GEA655414 GNW655414 GXS655414 HHO655414 HRK655414 IBG655414 ILC655414 IUY655414 JEU655414 JOQ655414 JYM655414 KII655414 KSE655414 LCA655414 LLW655414 LVS655414 MFO655414 MPK655414 MZG655414 NJC655414 NSY655414 OCU655414 OMQ655414 OWM655414 PGI655414 PQE655414 QAA655414 QJW655414 QTS655414 RDO655414 RNK655414 RXG655414 SHC655414 SQY655414 TAU655414 TKQ655414 TUM655414 UEI655414 UOE655414 UYA655414 VHW655414 VRS655414 WBO655414 WLK655414 WVG655414 D720950 IU720950 SQ720950 ACM720950 AMI720950 AWE720950 BGA720950 BPW720950 BZS720950 CJO720950 CTK720950 DDG720950 DNC720950 DWY720950 EGU720950 EQQ720950 FAM720950 FKI720950 FUE720950 GEA720950 GNW720950 GXS720950 HHO720950 HRK720950 IBG720950 ILC720950 IUY720950 JEU720950 JOQ720950 JYM720950 KII720950 KSE720950 LCA720950 LLW720950 LVS720950 MFO720950 MPK720950 MZG720950 NJC720950 NSY720950 OCU720950 OMQ720950 OWM720950 PGI720950 PQE720950 QAA720950 QJW720950 QTS720950 RDO720950 RNK720950 RXG720950 SHC720950 SQY720950 TAU720950 TKQ720950 TUM720950 UEI720950 UOE720950 UYA720950 VHW720950 VRS720950 WBO720950 WLK720950 WVG720950 D786486 IU786486 SQ786486 ACM786486 AMI786486 AWE786486 BGA786486 BPW786486 BZS786486 CJO786486 CTK786486 DDG786486 DNC786486 DWY786486 EGU786486 EQQ786486 FAM786486 FKI786486 FUE786486 GEA786486 GNW786486 GXS786486 HHO786486 HRK786486 IBG786486 ILC786486 IUY786486 JEU786486 JOQ786486 JYM786486 KII786486 KSE786486 LCA786486 LLW786486 LVS786486 MFO786486 MPK786486 MZG786486 NJC786486 NSY786486 OCU786486 OMQ786486 OWM786486 PGI786486 PQE786486 QAA786486 QJW786486 QTS786486 RDO786486 RNK786486 RXG786486 SHC786486 SQY786486 TAU786486 TKQ786486 TUM786486 UEI786486 UOE786486 UYA786486 VHW786486 VRS786486 WBO786486 WLK786486 WVG786486 D852022 IU852022 SQ852022 ACM852022 AMI852022 AWE852022 BGA852022 BPW852022 BZS852022 CJO852022 CTK852022 DDG852022 DNC852022 DWY852022 EGU852022 EQQ852022 FAM852022 FKI852022 FUE852022 GEA852022 GNW852022 GXS852022 HHO852022 HRK852022 IBG852022 ILC852022 IUY852022 JEU852022 JOQ852022 JYM852022 KII852022 KSE852022 LCA852022 LLW852022 LVS852022 MFO852022 MPK852022 MZG852022 NJC852022 NSY852022 OCU852022 OMQ852022 OWM852022 PGI852022 PQE852022 QAA852022 QJW852022 QTS852022 RDO852022 RNK852022 RXG852022 SHC852022 SQY852022 TAU852022 TKQ852022 TUM852022 UEI852022 UOE852022 UYA852022 VHW852022 VRS852022 WBO852022 WLK852022 WVG852022 D917558 IU917558 SQ917558 ACM917558 AMI917558 AWE917558 BGA917558 BPW917558 BZS917558 CJO917558 CTK917558 DDG917558 DNC917558 DWY917558 EGU917558 EQQ917558 FAM917558 FKI917558 FUE917558 GEA917558 GNW917558 GXS917558 HHO917558 HRK917558 IBG917558 ILC917558 IUY917558 JEU917558 JOQ917558 JYM917558 KII917558 KSE917558 LCA917558 LLW917558 LVS917558 MFO917558 MPK917558 MZG917558 NJC917558 NSY917558 OCU917558 OMQ917558 OWM917558 PGI917558 PQE917558 QAA917558 QJW917558 QTS917558 RDO917558 RNK917558 RXG917558 SHC917558 SQY917558 TAU917558 TKQ917558 TUM917558 UEI917558 UOE917558 UYA917558 VHW917558 VRS917558 WBO917558 WLK917558 WVG917558 D983094 IU983094 SQ983094 ACM983094 AMI983094 AWE983094 BGA983094 BPW983094 BZS983094 CJO983094 CTK983094 DDG983094 DNC983094 DWY983094 EGU983094 EQQ983094 FAM983094 FKI983094 FUE983094 GEA983094 GNW983094 GXS983094 HHO983094 HRK983094 IBG983094 ILC983094 IUY983094 JEU983094 JOQ983094 JYM983094 KII983094 KSE983094 LCA983094 LLW983094 LVS983094 MFO983094 MPK983094 MZG983094 NJC983094 NSY983094 OCU983094 OMQ983094 OWM983094 PGI983094 PQE983094 QAA983094 QJW983094 QTS983094 RDO983094 RNK983094 RXG983094 SHC983094 SQY983094 TAU983094 TKQ983094 TUM983094 UEI983094 UOE983094 UYA983094 VHW983094 VRS983094 WBO983094 WLK983094" xr:uid="{EE76FF0B-D9C8-45B2-9281-C92C1A9C4CB9}">
      <formula1>Taip</formula1>
    </dataValidation>
    <dataValidation type="list" allowBlank="1" showInputMessage="1" showErrorMessage="1" sqref="D18" xr:uid="{4092971B-FFB3-4D67-94C9-C2BB0439F678}">
      <formula1>"Biudžetinė Terminuota, Biudžetinė Neterminuota, Verslo įm. ir kt. Terminuota, Verslo įm. ir kt. Neterminuota"</formula1>
    </dataValidation>
    <dataValidation type="list" allowBlank="1" showInputMessage="1" showErrorMessage="1" sqref="I9" xr:uid="{CECC8D2B-CF3D-40E3-9E32-E660FB410F3A}">
      <formula1>"2017,2018,2019,2020,2021,2022,2023"</formula1>
    </dataValidation>
  </dataValidations>
  <pageMargins left="0.23622047244094491" right="0.75" top="0.23622047244094491" bottom="0.27559055118110237" header="0.19685039370078741" footer="0.23622047244094491"/>
  <pageSetup paperSize="9" scale="46" fitToHeight="0" orientation="landscape" cellComments="asDisplayed"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Dėmesio!" error="Galimos pasirinkti reikšmės nuo 28 iki 58." xr:uid="{36B7102B-D47C-497F-98BA-142C22A499B7}">
          <x14:formula1>
            <xm:f>'Atostogų išmokų FN'!$D$7:$AH$7</xm:f>
          </x14:formula1>
          <xm:sqref>O24:O68</xm:sqref>
        </x14:dataValidation>
        <x14:dataValidation type="list" allowBlank="1" showInputMessage="1" showErrorMessage="1" xr:uid="{F9799AC6-00B8-4156-94C6-04B430D10F94}">
          <x14:formula1>
            <xm:f>'Papild.poilsio d. išmokų FN '!$C$6:$Q$6</xm:f>
          </x14:formula1>
          <xm:sqref>R24:R68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24"/>
  <sheetViews>
    <sheetView workbookViewId="0">
      <selection activeCell="F17" sqref="F17"/>
    </sheetView>
  </sheetViews>
  <sheetFormatPr defaultRowHeight="12" x14ac:dyDescent="0.2"/>
  <cols>
    <col min="1" max="1" width="20.5" customWidth="1"/>
    <col min="2" max="2" width="13.5" customWidth="1"/>
    <col min="3" max="3" width="14.5" customWidth="1"/>
    <col min="4" max="34" width="5.1640625" customWidth="1"/>
  </cols>
  <sheetData>
    <row r="1" spans="1:34" x14ac:dyDescent="0.2">
      <c r="A1" s="2" t="s">
        <v>30</v>
      </c>
    </row>
    <row r="2" spans="1:34" x14ac:dyDescent="0.2">
      <c r="A2" s="2" t="s">
        <v>4</v>
      </c>
    </row>
    <row r="4" spans="1:34" x14ac:dyDescent="0.2">
      <c r="A4" s="2"/>
    </row>
    <row r="5" spans="1:34" x14ac:dyDescent="0.2">
      <c r="A5" s="2" t="s">
        <v>75</v>
      </c>
    </row>
    <row r="6" spans="1:34" ht="23.45" customHeight="1" x14ac:dyDescent="0.2">
      <c r="A6" s="49" t="s">
        <v>0</v>
      </c>
      <c r="B6" s="50"/>
      <c r="C6" s="53" t="s">
        <v>3</v>
      </c>
      <c r="D6" s="55" t="s">
        <v>46</v>
      </c>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7"/>
    </row>
    <row r="7" spans="1:34" x14ac:dyDescent="0.2">
      <c r="A7" s="51"/>
      <c r="B7" s="52"/>
      <c r="C7" s="54"/>
      <c r="D7" s="8">
        <v>20</v>
      </c>
      <c r="E7" s="8">
        <v>21</v>
      </c>
      <c r="F7" s="8">
        <v>22</v>
      </c>
      <c r="G7" s="8">
        <v>23</v>
      </c>
      <c r="H7" s="8">
        <v>24</v>
      </c>
      <c r="I7" s="8">
        <v>25</v>
      </c>
      <c r="J7" s="8">
        <v>26</v>
      </c>
      <c r="K7" s="8">
        <v>27</v>
      </c>
      <c r="L7" s="8">
        <v>28</v>
      </c>
      <c r="M7" s="8">
        <v>29</v>
      </c>
      <c r="N7" s="8">
        <v>30</v>
      </c>
      <c r="O7" s="8">
        <v>31</v>
      </c>
      <c r="P7" s="8">
        <v>32</v>
      </c>
      <c r="Q7" s="8">
        <v>33</v>
      </c>
      <c r="R7" s="8">
        <v>34</v>
      </c>
      <c r="S7" s="8">
        <v>35</v>
      </c>
      <c r="T7" s="8">
        <v>36</v>
      </c>
      <c r="U7" s="8">
        <v>37</v>
      </c>
      <c r="V7" s="8">
        <v>38</v>
      </c>
      <c r="W7" s="8">
        <v>39</v>
      </c>
      <c r="X7" s="8">
        <v>40</v>
      </c>
      <c r="Y7" s="8">
        <v>41</v>
      </c>
      <c r="Z7" s="8">
        <v>42</v>
      </c>
      <c r="AA7" s="8">
        <v>43</v>
      </c>
      <c r="AB7" s="8">
        <v>44</v>
      </c>
      <c r="AC7" s="8">
        <v>45</v>
      </c>
      <c r="AD7" s="8">
        <v>46</v>
      </c>
      <c r="AE7" s="8">
        <v>47</v>
      </c>
      <c r="AF7" s="8">
        <v>48</v>
      </c>
      <c r="AG7" s="8">
        <v>49</v>
      </c>
      <c r="AH7" s="8">
        <v>50</v>
      </c>
    </row>
    <row r="8" spans="1:34" x14ac:dyDescent="0.2">
      <c r="A8" s="47" t="s">
        <v>1</v>
      </c>
      <c r="B8" s="48"/>
      <c r="C8" s="1">
        <v>252</v>
      </c>
      <c r="D8" s="1">
        <v>8.6199999999999992</v>
      </c>
      <c r="E8" s="1">
        <v>9.09</v>
      </c>
      <c r="F8" s="1">
        <v>9.57</v>
      </c>
      <c r="G8" s="1">
        <v>10.039999999999999</v>
      </c>
      <c r="H8" s="1">
        <v>10.53</v>
      </c>
      <c r="I8" s="1">
        <v>11.01</v>
      </c>
      <c r="J8" s="1">
        <v>11.5</v>
      </c>
      <c r="K8" s="1">
        <v>12</v>
      </c>
      <c r="L8" s="1">
        <v>12.5</v>
      </c>
      <c r="M8" s="1">
        <v>13</v>
      </c>
      <c r="N8" s="1">
        <v>13.51</v>
      </c>
      <c r="O8" s="1">
        <v>14.03</v>
      </c>
      <c r="P8" s="1">
        <v>14.55</v>
      </c>
      <c r="Q8" s="1">
        <v>15.07</v>
      </c>
      <c r="R8" s="1">
        <v>15.6</v>
      </c>
      <c r="S8" s="1">
        <v>16.13</v>
      </c>
      <c r="T8" s="1">
        <v>16.670000000000002</v>
      </c>
      <c r="U8" s="1">
        <v>17.21</v>
      </c>
      <c r="V8" s="1">
        <v>17.760000000000002</v>
      </c>
      <c r="W8" s="1">
        <v>18.309999999999999</v>
      </c>
      <c r="X8" s="1">
        <v>18.87</v>
      </c>
      <c r="Y8" s="1">
        <v>19.43</v>
      </c>
      <c r="Z8" s="1">
        <v>20</v>
      </c>
      <c r="AA8" s="1">
        <v>20.57</v>
      </c>
      <c r="AB8" s="1">
        <v>21.15</v>
      </c>
      <c r="AC8" s="1">
        <v>21.74</v>
      </c>
      <c r="AD8" s="1">
        <v>22.33</v>
      </c>
      <c r="AE8" s="1">
        <v>22.93</v>
      </c>
      <c r="AF8" s="1">
        <v>23.53</v>
      </c>
      <c r="AG8" s="1">
        <v>24.14</v>
      </c>
      <c r="AH8" s="1">
        <v>24.75</v>
      </c>
    </row>
    <row r="9" spans="1:34" x14ac:dyDescent="0.2">
      <c r="A9" s="47" t="s">
        <v>2</v>
      </c>
      <c r="B9" s="48"/>
      <c r="C9" s="1">
        <v>302.60000000000002</v>
      </c>
      <c r="D9" s="1">
        <v>7.08</v>
      </c>
      <c r="E9" s="1">
        <v>7.46</v>
      </c>
      <c r="F9" s="1">
        <v>7.84</v>
      </c>
      <c r="G9" s="1">
        <v>8.23</v>
      </c>
      <c r="H9" s="1">
        <v>8.61</v>
      </c>
      <c r="I9" s="1">
        <v>9.01</v>
      </c>
      <c r="J9" s="1">
        <v>9.4</v>
      </c>
      <c r="K9" s="1">
        <v>9.8000000000000007</v>
      </c>
      <c r="L9" s="1">
        <v>10.199999999999999</v>
      </c>
      <c r="M9" s="1">
        <v>10.6</v>
      </c>
      <c r="N9" s="1">
        <v>11.01</v>
      </c>
      <c r="O9" s="1">
        <v>11.41</v>
      </c>
      <c r="P9" s="1">
        <v>11.83</v>
      </c>
      <c r="Q9" s="1">
        <v>12.24</v>
      </c>
      <c r="R9" s="1">
        <v>12.66</v>
      </c>
      <c r="S9" s="1">
        <v>13.08</v>
      </c>
      <c r="T9" s="1">
        <v>13.5</v>
      </c>
      <c r="U9" s="1">
        <v>13.93</v>
      </c>
      <c r="V9" s="1">
        <v>14.36</v>
      </c>
      <c r="W9" s="1">
        <v>14.8</v>
      </c>
      <c r="X9" s="1">
        <v>15.23</v>
      </c>
      <c r="Y9" s="1">
        <v>15.67</v>
      </c>
      <c r="Z9" s="1">
        <v>16.12</v>
      </c>
      <c r="AA9" s="1">
        <v>16.559999999999999</v>
      </c>
      <c r="AB9" s="1">
        <v>17.010000000000002</v>
      </c>
      <c r="AC9" s="1">
        <v>17.47</v>
      </c>
      <c r="AD9" s="1">
        <v>17.93</v>
      </c>
      <c r="AE9" s="1">
        <v>18.39</v>
      </c>
      <c r="AF9" s="1">
        <v>18.850000000000001</v>
      </c>
      <c r="AG9" s="1">
        <v>19.32</v>
      </c>
      <c r="AH9" s="1">
        <v>19.79</v>
      </c>
    </row>
    <row r="11" spans="1:34" x14ac:dyDescent="0.2">
      <c r="A11" t="s">
        <v>18</v>
      </c>
    </row>
    <row r="12" spans="1:34" x14ac:dyDescent="0.2">
      <c r="A12" t="s">
        <v>47</v>
      </c>
    </row>
    <row r="14" spans="1:34" ht="12" customHeight="1" x14ac:dyDescent="0.2">
      <c r="A14" s="2" t="s">
        <v>76</v>
      </c>
    </row>
    <row r="15" spans="1:34" ht="25.5" customHeight="1" x14ac:dyDescent="0.2">
      <c r="A15" s="89" t="s">
        <v>0</v>
      </c>
      <c r="B15" s="90"/>
      <c r="C15" s="93" t="s">
        <v>3</v>
      </c>
      <c r="D15" s="95" t="s">
        <v>48</v>
      </c>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7"/>
    </row>
    <row r="16" spans="1:34" x14ac:dyDescent="0.2">
      <c r="A16" s="91"/>
      <c r="B16" s="92"/>
      <c r="C16" s="94"/>
      <c r="D16" s="8">
        <v>28</v>
      </c>
      <c r="E16" s="8">
        <v>29</v>
      </c>
      <c r="F16" s="8">
        <v>30</v>
      </c>
      <c r="G16" s="8">
        <v>31</v>
      </c>
      <c r="H16" s="8">
        <v>32</v>
      </c>
      <c r="I16" s="8">
        <v>33</v>
      </c>
      <c r="J16" s="8">
        <v>34</v>
      </c>
      <c r="K16" s="8">
        <v>35</v>
      </c>
      <c r="L16" s="8">
        <v>36</v>
      </c>
      <c r="M16" s="8">
        <v>37</v>
      </c>
      <c r="N16" s="8">
        <v>38</v>
      </c>
      <c r="O16" s="8">
        <v>39</v>
      </c>
      <c r="P16" s="8">
        <v>40</v>
      </c>
      <c r="Q16" s="8">
        <v>41</v>
      </c>
      <c r="R16" s="8">
        <v>42</v>
      </c>
      <c r="S16" s="8">
        <v>43</v>
      </c>
      <c r="T16" s="8">
        <v>44</v>
      </c>
      <c r="U16" s="8">
        <v>45</v>
      </c>
      <c r="V16" s="8">
        <v>46</v>
      </c>
      <c r="W16" s="8">
        <v>47</v>
      </c>
      <c r="X16" s="8">
        <v>48</v>
      </c>
      <c r="Y16" s="8">
        <v>49</v>
      </c>
      <c r="Z16" s="8">
        <v>50</v>
      </c>
      <c r="AA16" s="8">
        <v>51</v>
      </c>
      <c r="AB16" s="8">
        <v>52</v>
      </c>
      <c r="AC16" s="8">
        <v>53</v>
      </c>
      <c r="AD16" s="8">
        <v>54</v>
      </c>
      <c r="AE16" s="8">
        <v>55</v>
      </c>
      <c r="AF16" s="8">
        <v>56</v>
      </c>
      <c r="AG16" s="8">
        <v>57</v>
      </c>
      <c r="AH16" s="8">
        <v>58</v>
      </c>
    </row>
    <row r="17" spans="1:34" x14ac:dyDescent="0.2">
      <c r="A17" s="87" t="s">
        <v>1</v>
      </c>
      <c r="B17" s="88"/>
      <c r="C17" s="1">
        <v>252</v>
      </c>
      <c r="D17" s="1">
        <v>8.6199999999999992</v>
      </c>
      <c r="E17" s="1">
        <v>8.9600000000000009</v>
      </c>
      <c r="F17" s="1">
        <v>9.2899999999999991</v>
      </c>
      <c r="G17" s="1">
        <v>9.6300000000000008</v>
      </c>
      <c r="H17" s="1">
        <v>9.98</v>
      </c>
      <c r="I17" s="1">
        <v>10.32</v>
      </c>
      <c r="J17" s="1">
        <v>10.66</v>
      </c>
      <c r="K17" s="1">
        <v>11.01</v>
      </c>
      <c r="L17" s="1">
        <v>11.36</v>
      </c>
      <c r="M17" s="1">
        <v>11.72</v>
      </c>
      <c r="N17" s="1">
        <v>12.07</v>
      </c>
      <c r="O17" s="1">
        <v>12.43</v>
      </c>
      <c r="P17" s="1">
        <v>12.79</v>
      </c>
      <c r="Q17" s="1">
        <v>13.15</v>
      </c>
      <c r="R17" s="1">
        <v>13.51</v>
      </c>
      <c r="S17" s="1">
        <v>13.88</v>
      </c>
      <c r="T17" s="1">
        <v>14.25</v>
      </c>
      <c r="U17" s="1">
        <v>14.62</v>
      </c>
      <c r="V17" s="1">
        <v>14.99</v>
      </c>
      <c r="W17" s="1">
        <v>15.37</v>
      </c>
      <c r="X17" s="1">
        <v>15.75</v>
      </c>
      <c r="Y17" s="1">
        <v>16.13</v>
      </c>
      <c r="Z17" s="1">
        <v>16.510000000000002</v>
      </c>
      <c r="AA17" s="1">
        <v>16.899999999999999</v>
      </c>
      <c r="AB17" s="1">
        <v>17.29</v>
      </c>
      <c r="AC17" s="1">
        <v>17.68</v>
      </c>
      <c r="AD17" s="1">
        <v>18.07</v>
      </c>
      <c r="AE17" s="1">
        <v>18.47</v>
      </c>
      <c r="AF17" s="1">
        <v>18.87</v>
      </c>
      <c r="AG17" s="1">
        <v>19.27</v>
      </c>
      <c r="AH17" s="1">
        <v>19.670000000000002</v>
      </c>
    </row>
    <row r="18" spans="1:34" x14ac:dyDescent="0.2">
      <c r="A18" s="87" t="s">
        <v>2</v>
      </c>
      <c r="B18" s="88"/>
      <c r="C18" s="1">
        <v>302.60000000000002</v>
      </c>
      <c r="D18" s="1">
        <v>8.61</v>
      </c>
      <c r="E18" s="1">
        <v>8.9499999999999993</v>
      </c>
      <c r="F18" s="1">
        <v>9.2899999999999991</v>
      </c>
      <c r="G18" s="1">
        <v>9.6300000000000008</v>
      </c>
      <c r="H18" s="1">
        <v>9.9700000000000006</v>
      </c>
      <c r="I18" s="1">
        <v>10.31</v>
      </c>
      <c r="J18" s="1">
        <v>10.66</v>
      </c>
      <c r="K18" s="1">
        <v>11.01</v>
      </c>
      <c r="L18" s="1">
        <v>11.36</v>
      </c>
      <c r="M18" s="1">
        <v>11.71</v>
      </c>
      <c r="N18" s="1">
        <v>12.06</v>
      </c>
      <c r="O18" s="1">
        <v>12.42</v>
      </c>
      <c r="P18" s="1">
        <v>12.78</v>
      </c>
      <c r="Q18" s="1">
        <v>13.14</v>
      </c>
      <c r="R18" s="1">
        <v>13.5</v>
      </c>
      <c r="S18" s="1">
        <v>13.87</v>
      </c>
      <c r="T18" s="1">
        <v>14.24</v>
      </c>
      <c r="U18" s="1">
        <v>14.61</v>
      </c>
      <c r="V18" s="1">
        <v>14.98</v>
      </c>
      <c r="W18" s="1">
        <v>15.36</v>
      </c>
      <c r="X18" s="1">
        <v>15.74</v>
      </c>
      <c r="Y18" s="1">
        <v>16.12</v>
      </c>
      <c r="Z18" s="1">
        <v>16.5</v>
      </c>
      <c r="AA18" s="1">
        <v>16.89</v>
      </c>
      <c r="AB18" s="1">
        <v>17.27</v>
      </c>
      <c r="AC18" s="1">
        <v>17.66</v>
      </c>
      <c r="AD18" s="1">
        <v>18.059999999999999</v>
      </c>
      <c r="AE18" s="1">
        <v>18.45</v>
      </c>
      <c r="AF18" s="1">
        <v>18.850000000000001</v>
      </c>
      <c r="AG18" s="1">
        <v>19.25</v>
      </c>
      <c r="AH18" s="1">
        <v>19.66</v>
      </c>
    </row>
    <row r="20" spans="1:34" x14ac:dyDescent="0.2">
      <c r="A20" t="s">
        <v>18</v>
      </c>
    </row>
    <row r="21" spans="1:34" x14ac:dyDescent="0.2">
      <c r="A21" t="s">
        <v>49</v>
      </c>
    </row>
    <row r="22" spans="1:34" x14ac:dyDescent="0.2">
      <c r="A22" t="s">
        <v>50</v>
      </c>
    </row>
    <row r="24" spans="1:34" ht="25.5" customHeight="1" x14ac:dyDescent="0.2"/>
  </sheetData>
  <mergeCells count="5">
    <mergeCell ref="A17:B17"/>
    <mergeCell ref="A18:B18"/>
    <mergeCell ref="A15:B16"/>
    <mergeCell ref="C15:C16"/>
    <mergeCell ref="D15:AH15"/>
  </mergeCells>
  <pageMargins left="0.7" right="0.7" top="0.75" bottom="0.75" header="0.3" footer="0.3"/>
  <pageSetup paperSize="9"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1"/>
  <sheetViews>
    <sheetView workbookViewId="0">
      <selection activeCell="H25" sqref="H25"/>
    </sheetView>
  </sheetViews>
  <sheetFormatPr defaultRowHeight="12" x14ac:dyDescent="0.2"/>
  <cols>
    <col min="1" max="1" width="25.5" customWidth="1"/>
    <col min="2" max="2" width="14.5" customWidth="1"/>
    <col min="3" max="3" width="7.5" customWidth="1"/>
    <col min="4" max="17" width="7.6640625" customWidth="1"/>
  </cols>
  <sheetData>
    <row r="1" spans="1:17" x14ac:dyDescent="0.2">
      <c r="A1" s="2" t="s">
        <v>30</v>
      </c>
    </row>
    <row r="2" spans="1:17" x14ac:dyDescent="0.2">
      <c r="A2" s="2" t="s">
        <v>23</v>
      </c>
    </row>
    <row r="3" spans="1:17" x14ac:dyDescent="0.2">
      <c r="A3" s="2"/>
    </row>
    <row r="4" spans="1:17" x14ac:dyDescent="0.2">
      <c r="A4" s="40"/>
    </row>
    <row r="5" spans="1:17" ht="34.9" customHeight="1" x14ac:dyDescent="0.2">
      <c r="A5" s="98" t="s">
        <v>0</v>
      </c>
      <c r="B5" s="93" t="s">
        <v>20</v>
      </c>
      <c r="C5" s="102" t="s">
        <v>22</v>
      </c>
      <c r="D5" s="103"/>
      <c r="E5" s="103"/>
      <c r="F5" s="103"/>
      <c r="G5" s="103"/>
      <c r="H5" s="103"/>
      <c r="I5" s="103"/>
      <c r="J5" s="103"/>
      <c r="K5" s="103"/>
      <c r="L5" s="103"/>
      <c r="M5" s="103"/>
      <c r="N5" s="103"/>
      <c r="O5" s="103"/>
      <c r="P5" s="103"/>
      <c r="Q5" s="104"/>
    </row>
    <row r="6" spans="1:17" ht="12" customHeight="1" x14ac:dyDescent="0.2">
      <c r="A6" s="99"/>
      <c r="B6" s="101"/>
      <c r="C6" s="8">
        <v>0.5</v>
      </c>
      <c r="D6" s="8">
        <v>1</v>
      </c>
      <c r="E6" s="8">
        <v>1.5</v>
      </c>
      <c r="F6" s="8">
        <v>2</v>
      </c>
      <c r="G6" s="8">
        <v>2.5</v>
      </c>
      <c r="H6" s="8">
        <v>3</v>
      </c>
      <c r="I6" s="8">
        <v>3.5</v>
      </c>
      <c r="J6" s="8">
        <v>4</v>
      </c>
      <c r="K6" s="8">
        <v>4.5</v>
      </c>
      <c r="L6" s="8">
        <v>5</v>
      </c>
      <c r="M6" s="8">
        <v>6</v>
      </c>
      <c r="N6" s="8">
        <v>7</v>
      </c>
      <c r="O6" s="8">
        <v>8</v>
      </c>
      <c r="P6" s="8">
        <v>9</v>
      </c>
      <c r="Q6" s="8">
        <v>10</v>
      </c>
    </row>
    <row r="7" spans="1:17" ht="25.9" customHeight="1" x14ac:dyDescent="0.2">
      <c r="A7" s="100"/>
      <c r="B7" s="94"/>
      <c r="C7" s="8">
        <v>4</v>
      </c>
      <c r="D7" s="9">
        <v>8</v>
      </c>
      <c r="E7" s="8">
        <v>12</v>
      </c>
      <c r="F7" s="8">
        <v>16</v>
      </c>
      <c r="G7" s="8">
        <v>20</v>
      </c>
      <c r="H7" s="8">
        <v>24</v>
      </c>
      <c r="I7" s="8">
        <v>28</v>
      </c>
      <c r="J7" s="8">
        <v>32</v>
      </c>
      <c r="K7" s="8">
        <v>36</v>
      </c>
      <c r="L7" s="8">
        <v>40</v>
      </c>
      <c r="M7" s="8">
        <v>48</v>
      </c>
      <c r="N7" s="8">
        <v>56</v>
      </c>
      <c r="O7" s="8">
        <v>64</v>
      </c>
      <c r="P7" s="8">
        <v>72</v>
      </c>
      <c r="Q7" s="8">
        <v>80</v>
      </c>
    </row>
    <row r="8" spans="1:17" x14ac:dyDescent="0.2">
      <c r="A8" s="10" t="s">
        <v>21</v>
      </c>
      <c r="B8" s="10">
        <v>167.3</v>
      </c>
      <c r="C8" s="10">
        <f t="shared" ref="C8:Q8" si="0">ROUND(C7/($B$8-C7)*100,2)</f>
        <v>2.4500000000000002</v>
      </c>
      <c r="D8" s="10">
        <f t="shared" si="0"/>
        <v>5.0199999999999996</v>
      </c>
      <c r="E8" s="10">
        <f t="shared" si="0"/>
        <v>7.73</v>
      </c>
      <c r="F8" s="10">
        <f t="shared" si="0"/>
        <v>10.58</v>
      </c>
      <c r="G8" s="10">
        <f t="shared" si="0"/>
        <v>13.58</v>
      </c>
      <c r="H8" s="10">
        <f t="shared" si="0"/>
        <v>16.75</v>
      </c>
      <c r="I8" s="10">
        <f t="shared" si="0"/>
        <v>20.100000000000001</v>
      </c>
      <c r="J8" s="10">
        <f t="shared" si="0"/>
        <v>23.65</v>
      </c>
      <c r="K8" s="10">
        <f t="shared" si="0"/>
        <v>27.42</v>
      </c>
      <c r="L8" s="10">
        <f t="shared" si="0"/>
        <v>31.42</v>
      </c>
      <c r="M8" s="10">
        <f t="shared" si="0"/>
        <v>40.229999999999997</v>
      </c>
      <c r="N8" s="10">
        <f t="shared" si="0"/>
        <v>50.31</v>
      </c>
      <c r="O8" s="10">
        <f t="shared" si="0"/>
        <v>61.96</v>
      </c>
      <c r="P8" s="10">
        <f t="shared" si="0"/>
        <v>75.55</v>
      </c>
      <c r="Q8" s="10">
        <f t="shared" si="0"/>
        <v>91.64</v>
      </c>
    </row>
    <row r="13" spans="1:17" x14ac:dyDescent="0.2">
      <c r="A13" s="14"/>
      <c r="B13" s="14"/>
    </row>
    <row r="14" spans="1:17" x14ac:dyDescent="0.2">
      <c r="A14" s="14"/>
      <c r="B14" s="14"/>
    </row>
    <row r="15" spans="1:17" x14ac:dyDescent="0.2">
      <c r="A15" s="14"/>
      <c r="B15" s="14"/>
    </row>
    <row r="16" spans="1:17" x14ac:dyDescent="0.2">
      <c r="A16" s="14"/>
      <c r="B16" s="14"/>
    </row>
    <row r="17" spans="1:2" x14ac:dyDescent="0.2">
      <c r="A17" s="14"/>
      <c r="B17" s="14"/>
    </row>
    <row r="18" spans="1:2" x14ac:dyDescent="0.2">
      <c r="A18" s="14"/>
      <c r="B18" s="14"/>
    </row>
    <row r="19" spans="1:2" x14ac:dyDescent="0.2">
      <c r="A19" s="14"/>
      <c r="B19" s="14"/>
    </row>
    <row r="20" spans="1:2" x14ac:dyDescent="0.2">
      <c r="A20" s="14"/>
      <c r="B20" s="14"/>
    </row>
    <row r="21" spans="1:2" x14ac:dyDescent="0.2">
      <c r="A21" s="14"/>
      <c r="B21" s="14"/>
    </row>
  </sheetData>
  <mergeCells count="3">
    <mergeCell ref="A5:A7"/>
    <mergeCell ref="B5:B7"/>
    <mergeCell ref="C5:Q5"/>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3</vt:i4>
      </vt:variant>
    </vt:vector>
  </HeadingPairs>
  <TitlesOfParts>
    <vt:vector size="8" baseType="lpstr">
      <vt:lpstr>4. Darbo d. nuo 2023-01-01</vt:lpstr>
      <vt:lpstr>5.Kalend. d. 2023-01-01</vt:lpstr>
      <vt:lpstr>Pildymo pavyzdys</vt:lpstr>
      <vt:lpstr>Atostogų išmokų FN</vt:lpstr>
      <vt:lpstr>Papild.poilsio d. išmokų FN </vt:lpstr>
      <vt:lpstr>'4. Darbo d. nuo 2023-01-01'!Print_Area</vt:lpstr>
      <vt:lpstr>'5.Kalend. d. 2023-01-01'!Print_Area</vt:lpstr>
      <vt:lpstr>'Pildymo pavyzdys'!Print_Area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Irina Grigonienė</cp:lastModifiedBy>
  <cp:lastPrinted>2018-03-08T14:17:07Z</cp:lastPrinted>
  <dcterms:created xsi:type="dcterms:W3CDTF">2015-11-13T09:00:58Z</dcterms:created>
  <dcterms:modified xsi:type="dcterms:W3CDTF">2023-04-04T10:46:30Z</dcterms:modified>
</cp:coreProperties>
</file>