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2023 m. uzduotys\24. viešinti vilniiaus 014\"/>
    </mc:Choice>
  </mc:AlternateContent>
  <xr:revisionPtr revIDLastSave="0" documentId="8_{2DC8FB7A-7F85-42CD-9102-16D27B46CF02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53" i="1" l="1"/>
  <c r="J53" i="1"/>
  <c r="E53" i="1" s="1"/>
  <c r="G53" i="1"/>
  <c r="E43" i="1"/>
</calcChain>
</file>

<file path=xl/sharedStrings.xml><?xml version="1.0" encoding="utf-8"?>
<sst xmlns="http://schemas.openxmlformats.org/spreadsheetml/2006/main" count="180" uniqueCount="116">
  <si>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</si>
  <si>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</si>
  <si>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</si>
  <si>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</si>
  <si>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</si>
  <si>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</si>
  <si>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Nr.</t>
  </si>
  <si>
    <t>06.2.1-TID-R-511-01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</si>
  <si>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</si>
  <si>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</si>
  <si>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</si>
  <si>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</si>
  <si>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</si>
  <si>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</si>
  <si>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</si>
  <si>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</si>
  <si>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</si>
  <si>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</si>
  <si>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</si>
  <si>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</si>
  <si>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</si>
  <si>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</si>
  <si>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</si>
  <si>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</si>
  <si>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</si>
  <si>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</si>
  <si>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</si>
  <si>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</si>
  <si>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</si>
  <si>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</si>
  <si>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</si>
  <si>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</si>
  <si>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</si>
  <si>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</si>
  <si>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</si>
  <si>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</si>
  <si>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</si>
  <si>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</si>
  <si>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Eismo saugos priemonių diegimas Sanatorijos g. tarp Dubijos ir Dvaro g. Abromiškėse, Elektrėnų sav.</t>
  </si>
  <si>
    <t>Atitinka PFSA 28 punkto reikalvimus</t>
  </si>
  <si>
    <t>2.</t>
  </si>
  <si>
    <t>Saulės g. Elektrėnuose rekonstrukcija</t>
  </si>
  <si>
    <t>Atitinka PFSA 28 punkto reikalavimą</t>
  </si>
  <si>
    <t>3.</t>
  </si>
  <si>
    <t>Gatvės nuo Abromiškių reabilitacijos ligoninės iki Vaikų skyriaus Abromiškėse rekonstrukcija</t>
  </si>
  <si>
    <t>4.</t>
  </si>
  <si>
    <t>Rungos g. Elektrėnuose rekonstrukcija</t>
  </si>
  <si>
    <t>5.</t>
  </si>
  <si>
    <t>Vilniaus g. Vievio mieste rekonstrukcija</t>
  </si>
  <si>
    <t>6.</t>
  </si>
  <si>
    <t>Naujos gatvės Nr. 1 tiesimas Elektrėnų mieste</t>
  </si>
  <si>
    <t>Atitinka PFSA 28 punkto reikalavimus</t>
  </si>
  <si>
    <t>7.</t>
  </si>
  <si>
    <t>Eismo saugumo priemonių diegimas Rungos g. Elektrėnų m.</t>
  </si>
  <si>
    <t>8.</t>
  </si>
  <si>
    <t>Draugystės g. Elektrėnuose rekonstrukcija, įdiegiant eismo saugos priemones</t>
  </si>
  <si>
    <t>9.</t>
  </si>
  <si>
    <t>Vilniaus g. Vievio mieste rekonstrukcija II etapas</t>
  </si>
  <si>
    <t>10.</t>
  </si>
  <si>
    <t>Šalčininkų rajono  savivaldybės administracija</t>
  </si>
  <si>
    <t>Šalčios skg. atkarpos rekonstrukcija Šalčininkų mieste (0,270 km.)</t>
  </si>
  <si>
    <t>11.</t>
  </si>
  <si>
    <t>Naujosios gatvės atkarpos rekonstrukcija Šalčininkų mieste (0,409 km.)</t>
  </si>
  <si>
    <t>12.</t>
  </si>
  <si>
    <t>Šalčininkų rajono savivaldybės administracija</t>
  </si>
  <si>
    <t>Naujosios ir J. Sniadeckio gatvių atkarpų rekonstrukcija Jašiūnų miestelyje</t>
  </si>
  <si>
    <t>13.</t>
  </si>
  <si>
    <t>A. Mickevičiaus ir M. Balinskio gatvių atkarpų rekonstrukcija Šalčininkų mieste</t>
  </si>
  <si>
    <t>Atitinka PFSA 28 punkto reikalavimus.</t>
  </si>
  <si>
    <t>14.</t>
  </si>
  <si>
    <t>J. Sniadeckio gatvės ruožo rekonstrukcija Šalčininkų mieste</t>
  </si>
  <si>
    <t>15.</t>
  </si>
  <si>
    <t>Širvintų rajono savivaldybės administracija</t>
  </si>
  <si>
    <t>Širvintų Šiaurinės ir Kaštanėlių gatvių rekonstrukcija</t>
  </si>
  <si>
    <t>16.</t>
  </si>
  <si>
    <t>Širvintų miesto Kalnalaukio gatvės ruožo nuo 0,381 km iki 2,655 km rekonstravimo darbai</t>
  </si>
  <si>
    <t>17.</t>
  </si>
  <si>
    <t>Švenčionių rajono savivaldybės administracija</t>
  </si>
  <si>
    <t>Ryto gatvės rekonstravimas Švenčionėlių m. Švenčionių raj. sav.</t>
  </si>
  <si>
    <t>18.</t>
  </si>
  <si>
    <t>Saulėtekio gatvės dalies rekonstravimas Švenčionių m. Švenčionių raj. sav.</t>
  </si>
  <si>
    <t>19.</t>
  </si>
  <si>
    <t>Švenčionėlių gatvės dalies rekonstravimas Švenčionių m. Švenčionių raj. sav.</t>
  </si>
  <si>
    <t>20.</t>
  </si>
  <si>
    <t>Gatvių rekonstravimas Švenčionėlių mieste</t>
  </si>
  <si>
    <t>21.</t>
  </si>
  <si>
    <t>Trakų rajono savivaldybės administracija</t>
  </si>
  <si>
    <t>Eismo saugumo ir aplinkos apsaugos priemonių diegimas vystant Lentvario miesto Trumposios, Pakalnės ir Gėlių gatvių infrastruktūrą</t>
  </si>
  <si>
    <t>22.</t>
  </si>
  <si>
    <t>Ukmergės rajono savivaldybės administracija</t>
  </si>
  <si>
    <t>Gatvių rekonstravimas Ukmergės mieste</t>
  </si>
  <si>
    <t>23.</t>
  </si>
  <si>
    <t>Gatvių rekonstrukcija Ukmergės mieste III etapas</t>
  </si>
  <si>
    <t>24.</t>
  </si>
  <si>
    <t>Gatvių rekonstravimas Ukmergės mieste II etapas</t>
  </si>
  <si>
    <t>25.</t>
  </si>
  <si>
    <t>Vilniaus miesto savivaldybės administracija</t>
  </si>
  <si>
    <t>Kernavės g. nuo Žalgirio g. iki Lvovo g. rekonstrukcija, įrengiant modernias eismo saugos priemones</t>
  </si>
  <si>
    <t>26.</t>
  </si>
  <si>
    <t>Giedraičių g. rekonstravimas, įrengiant modernias eismo saugos priemones</t>
  </si>
  <si>
    <t>27.</t>
  </si>
  <si>
    <t>Aukštaičių g. įrengimas su įvažiavimu į Drujos g. ir Paupio g. rekonstravimu</t>
  </si>
  <si>
    <t>28.</t>
  </si>
  <si>
    <t>Vilniaus rajono savivaldybės administracija</t>
  </si>
  <si>
    <t>Eismo saugos ir aplinkos apsaugos priemonių diegimas vietinės reikšmės Durpių g., Pagirių k., Pagirių sen., Vilniaus r.</t>
  </si>
  <si>
    <t>29.</t>
  </si>
  <si>
    <t>Eismo saugos ir aplinkos apsaugos priemonių diegimas vietinės reikšmės gatvėse Vilniaus rajono Rudaminos seniūnijos Rudaminos kaime</t>
  </si>
  <si>
    <t>30.</t>
  </si>
  <si>
    <t>Eismo saugos priemonių diegimas Vilniaus rajono Pagirių seniūnijos Baltosios Vokės ir Vaidotų gyvenvietėje</t>
  </si>
  <si>
    <t>31.</t>
  </si>
  <si>
    <t>Vietinės reikšmės gatvių infrastruktūros vystymas Skaidiškių k., Nemėžio sen., Vilniaus r. (Kaštonų g., Akacijų g., Beržų g.)</t>
  </si>
  <si>
    <t>32.</t>
  </si>
  <si>
    <t>Vilniaus rajono Rudaminos seniūnijos kelio ruožo „Rudamina-Šveicarai-Daubėnai“ nuo 0,00 km iki 0,97 km infrastruktūros vystymas ir eismo saugos</t>
  </si>
  <si>
    <t>IŠ VISO:</t>
  </si>
  <si>
    <t>Regionui numatytas ES struktūrinių fondų lėšų limitas:</t>
  </si>
  <si>
    <t>PATVIRTINTA 
Vilniaus regiono plėtros tarybos 2016 m. lapkričio 28 d. sprendimu Nr. 51/1S-44
(Vilniaus regiono plėtros tarybos 2023 m. birželio 27 d. sprendimo Nr. TS-23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</si>
</sst>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27]#,##0.00"/>
    <numFmt numFmtId="165" formatCode="[$-10427]yyyy\-mm\-dd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91">
    <xf numFmtId="0" fontId="1" fillId="0" borderId="0" xfId="0" applyFont="1"/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0" fontId="11" fillId="0" borderId="0" xfId="0" applyFont="1"/>
    <xf numFmtId="0" fontId="9" fillId="0" borderId="1" xfId="1" applyFont="1" applyBorder="1" applyAlignment="1">
      <alignment vertical="top" wrapText="1" readingOrder="1"/>
    </xf>
    <xf numFmtId="4" fontId="1" fillId="0" borderId="0" xfId="0" applyNumberFormat="1" applyFont="1"/>
    <xf numFmtId="0" fontId="14" fillId="0" borderId="0" xfId="0" applyFont="1"/>
    <xf numFmtId="3" fontId="12" fillId="0" borderId="17" xfId="0" applyNumberFormat="1" applyFont="1" applyBorder="1" applyAlignment="1">
      <alignment horizontal="left"/>
    </xf>
    <xf numFmtId="0" fontId="1" fillId="0" borderId="18" xfId="0" applyFont="1" applyBorder="1"/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2" xfId="1" applyFont="1" applyBorder="1" applyAlignment="1">
      <alignment horizontal="left" vertical="top" wrapText="1"/>
    </xf>
    <xf numFmtId="0" fontId="1" fillId="0" borderId="16" xfId="1" applyFont="1" applyBorder="1" applyAlignment="1">
      <alignment horizontal="left" vertical="top" wrapText="1"/>
    </xf>
    <xf numFmtId="0" fontId="1" fillId="0" borderId="19" xfId="0" applyFont="1" applyBorder="1" applyAlignment="1">
      <alignment horizontal="left"/>
    </xf>
    <xf numFmtId="0" fontId="8" fillId="0" borderId="2" xfId="1" applyFont="1" applyBorder="1" applyAlignment="1">
      <alignment vertical="center" wrapText="1" readingOrder="1"/>
    </xf>
    <xf numFmtId="164" fontId="8" fillId="0" borderId="2" xfId="1" applyNumberFormat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/>
    </xf>
    <xf numFmtId="0" fontId="8" fillId="0" borderId="21" xfId="1" applyFont="1" applyBorder="1" applyAlignment="1">
      <alignment vertical="top" wrapText="1" readingOrder="1"/>
    </xf>
    <xf numFmtId="0" fontId="8" fillId="0" borderId="21" xfId="1" applyFont="1" applyBorder="1" applyAlignment="1">
      <alignment vertical="center" wrapText="1" readingOrder="1"/>
    </xf>
    <xf numFmtId="164" fontId="8" fillId="0" borderId="21" xfId="1" applyNumberFormat="1" applyFont="1" applyBorder="1" applyAlignment="1">
      <alignment horizontal="center" vertical="center" wrapText="1" readingOrder="1"/>
    </xf>
    <xf numFmtId="0" fontId="8" fillId="0" borderId="21" xfId="1" applyFont="1" applyBorder="1" applyAlignment="1">
      <alignment horizontal="left" vertical="top" wrapText="1"/>
    </xf>
    <xf numFmtId="164" fontId="9" fillId="0" borderId="22" xfId="1" applyNumberFormat="1" applyFont="1" applyBorder="1" applyAlignment="1">
      <alignment horizontal="center" vertical="top" wrapText="1" readingOrder="1"/>
    </xf>
    <xf numFmtId="4" fontId="13" fillId="0" borderId="22" xfId="0" applyNumberFormat="1" applyFont="1" applyBorder="1" applyAlignment="1">
      <alignment horizontal="center"/>
    </xf>
    <xf numFmtId="0" fontId="8" fillId="0" borderId="20" xfId="1" applyFont="1" applyBorder="1" applyAlignment="1">
      <alignment vertical="top" wrapText="1" readingOrder="1"/>
    </xf>
    <xf numFmtId="0" fontId="8" fillId="0" borderId="20" xfId="1" applyFont="1" applyBorder="1" applyAlignment="1">
      <alignment vertical="center" wrapText="1" readingOrder="1"/>
    </xf>
    <xf numFmtId="164" fontId="8" fillId="0" borderId="20" xfId="1" applyNumberFormat="1" applyFont="1" applyBorder="1" applyAlignment="1">
      <alignment horizontal="center" vertical="center" wrapText="1" readingOrder="1"/>
    </xf>
    <xf numFmtId="0" fontId="8" fillId="0" borderId="20" xfId="1" applyFont="1" applyBorder="1" applyAlignment="1">
      <alignment horizontal="left" vertical="top" wrapText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3" fillId="0" borderId="0" xfId="1" applyFont="1" applyAlignment="1">
      <alignment vertical="top" wrapText="1" readingOrder="1"/>
    </xf>
    <xf numFmtId="0" fontId="15" fillId="0" borderId="0" xfId="0" applyFont="1"/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14" fontId="4" fillId="0" borderId="1" xfId="1" applyNumberFormat="1" applyFont="1" applyBorder="1" applyAlignment="1">
      <alignment horizontal="center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left" vertical="center" wrapText="1"/>
    </xf>
    <xf numFmtId="0" fontId="1" fillId="2" borderId="7" xfId="1" applyFont="1" applyFill="1" applyBorder="1" applyAlignment="1">
      <alignment horizontal="left" vertical="top" wrapText="1"/>
    </xf>
    <xf numFmtId="0" fontId="1" fillId="2" borderId="14" xfId="1" applyFont="1" applyFill="1" applyBorder="1" applyAlignment="1">
      <alignment horizontal="left"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center" wrapText="1" readingOrder="1"/>
    </xf>
    <xf numFmtId="0" fontId="1" fillId="0" borderId="5" xfId="1" applyFont="1" applyBorder="1" applyAlignment="1">
      <alignment vertical="center" wrapText="1" readingOrder="1"/>
    </xf>
    <xf numFmtId="164" fontId="8" fillId="0" borderId="2" xfId="1" applyNumberFormat="1" applyFont="1" applyBorder="1" applyAlignment="1">
      <alignment horizontal="center" vertical="center" wrapText="1" readingOrder="1"/>
    </xf>
    <xf numFmtId="0" fontId="1" fillId="0" borderId="5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165" fontId="8" fillId="0" borderId="2" xfId="1" applyNumberFormat="1" applyFont="1" applyBorder="1" applyAlignment="1">
      <alignment horizontal="center" vertical="center" wrapText="1" readingOrder="1"/>
    </xf>
    <xf numFmtId="165" fontId="8" fillId="0" borderId="21" xfId="1" applyNumberFormat="1" applyFont="1" applyBorder="1" applyAlignment="1">
      <alignment horizontal="center" vertical="center" wrapText="1" readingOrder="1"/>
    </xf>
    <xf numFmtId="0" fontId="1" fillId="0" borderId="6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right" vertical="top" wrapText="1" readingOrder="1"/>
    </xf>
    <xf numFmtId="164" fontId="8" fillId="0" borderId="10" xfId="1" applyNumberFormat="1" applyFont="1" applyBorder="1" applyAlignment="1">
      <alignment horizontal="center" vertical="center" wrapText="1" readingOrder="1"/>
    </xf>
    <xf numFmtId="164" fontId="8" fillId="0" borderId="4" xfId="1" applyNumberFormat="1" applyFont="1" applyBorder="1" applyAlignment="1">
      <alignment horizontal="center" vertical="center" wrapText="1" readingOrder="1"/>
    </xf>
    <xf numFmtId="164" fontId="8" fillId="0" borderId="5" xfId="1" applyNumberFormat="1" applyFont="1" applyBorder="1" applyAlignment="1">
      <alignment horizontal="center" vertical="center" wrapText="1" readingOrder="1"/>
    </xf>
    <xf numFmtId="164" fontId="9" fillId="0" borderId="22" xfId="1" applyNumberFormat="1" applyFont="1" applyBorder="1" applyAlignment="1">
      <alignment horizontal="center" vertical="top" wrapText="1" readingOrder="1"/>
    </xf>
    <xf numFmtId="0" fontId="1" fillId="0" borderId="22" xfId="1" applyFont="1" applyBorder="1" applyAlignment="1">
      <alignment horizontal="center" vertical="top" wrapText="1"/>
    </xf>
    <xf numFmtId="4" fontId="12" fillId="0" borderId="10" xfId="1" applyNumberFormat="1" applyFont="1" applyBorder="1" applyAlignment="1">
      <alignment horizontal="center" vertical="center" wrapText="1"/>
    </xf>
    <xf numFmtId="4" fontId="12" fillId="0" borderId="5" xfId="1" applyNumberFormat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right" vertical="top" wrapText="1" readingOrder="1"/>
    </xf>
    <xf numFmtId="165" fontId="8" fillId="0" borderId="20" xfId="1" applyNumberFormat="1" applyFont="1" applyBorder="1" applyAlignment="1">
      <alignment horizontal="center" vertical="center" wrapText="1" readingOrder="1"/>
    </xf>
    <xf numFmtId="0" fontId="1" fillId="0" borderId="24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8" fillId="0" borderId="20" xfId="1" applyFont="1" applyBorder="1" applyAlignment="1">
      <alignment vertical="center" wrapText="1" readingOrder="1"/>
    </xf>
    <xf numFmtId="0" fontId="1" fillId="0" borderId="23" xfId="1" applyFont="1" applyBorder="1" applyAlignment="1">
      <alignment vertical="center" wrapText="1" readingOrder="1"/>
    </xf>
    <xf numFmtId="164" fontId="8" fillId="0" borderId="20" xfId="1" applyNumberFormat="1" applyFont="1" applyBorder="1" applyAlignment="1">
      <alignment horizontal="center" vertical="center" wrapText="1" readingOrder="1"/>
    </xf>
    <xf numFmtId="0" fontId="8" fillId="0" borderId="21" xfId="1" applyFont="1" applyBorder="1" applyAlignment="1">
      <alignment vertical="center" wrapText="1" readingOrder="1"/>
    </xf>
    <xf numFmtId="0" fontId="1" fillId="0" borderId="3" xfId="1" applyFont="1" applyBorder="1" applyAlignment="1">
      <alignment vertical="center" wrapText="1" readingOrder="1"/>
    </xf>
    <xf numFmtId="164" fontId="8" fillId="0" borderId="21" xfId="1" applyNumberFormat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6"/>
  <sheetViews>
    <sheetView showGridLines="0" tabSelected="1" zoomScale="97" zoomScaleNormal="97" workbookViewId="0">
      <selection activeCell="R2" sqref="R2:T2"/>
    </sheetView>
  </sheetViews>
  <sheetFormatPr defaultRowHeight="15" x14ac:dyDescent="0.25"/>
  <cols>
    <col min="1" max="1" width="5.5703125" customWidth="1"/>
    <col min="2" max="2" width="16" customWidth="1"/>
    <col min="3" max="3" width="6.28515625" customWidth="1"/>
    <col min="4" max="4" width="23.28515625" customWidth="1"/>
    <col min="5" max="5" width="1.7109375" customWidth="1"/>
    <col min="6" max="6" width="13.140625" customWidth="1"/>
    <col min="7" max="7" width="18.28515625" customWidth="1"/>
    <col min="8" max="8" width="4.7109375" customWidth="1"/>
    <col min="9" max="9" width="13.42578125" customWidth="1"/>
    <col min="10" max="11" width="4.5703125" customWidth="1"/>
    <col min="12" max="12" width="7.7109375" customWidth="1"/>
    <col min="13" max="13" width="16.7109375" customWidth="1"/>
    <col min="14" max="14" width="3.7109375" customWidth="1"/>
    <col min="15" max="15" width="11.140625" customWidth="1"/>
    <col min="16" max="16" width="14.7109375" customWidth="1"/>
    <col min="17" max="17" width="0.7109375" customWidth="1"/>
    <col min="18" max="18" width="16.7109375" customWidth="1"/>
    <col min="19" max="19" width="3" customWidth="1"/>
    <col min="20" max="20" width="25.28515625" style="13" customWidth="1"/>
  </cols>
  <sheetData>
    <row r="1" spans="1:20" ht="11.45" customHeight="1" x14ac:dyDescent="0.25">
      <c r="R1" s="9"/>
      <c r="S1" s="9"/>
      <c r="T1" s="12"/>
    </row>
    <row r="2" spans="1:20" ht="62.25" customHeight="1" x14ac:dyDescent="0.25">
      <c r="A2" s="32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6" t="s">
        <v>115</v>
      </c>
      <c r="S2" s="37"/>
      <c r="T2" s="37"/>
    </row>
    <row r="3" spans="1:20" ht="16.899999999999999" customHeight="1" x14ac:dyDescent="0.25">
      <c r="A3" s="32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6" t="s">
        <v>0</v>
      </c>
      <c r="S3" s="31"/>
      <c r="T3" s="31"/>
    </row>
    <row r="4" spans="1:20" ht="16.899999999999999" customHeight="1" x14ac:dyDescent="0.25">
      <c r="A4" s="33" t="s">
        <v>0</v>
      </c>
      <c r="B4" s="31"/>
      <c r="C4" s="31"/>
      <c r="D4" s="38" t="s">
        <v>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3" t="s">
        <v>0</v>
      </c>
      <c r="T4" s="31"/>
    </row>
    <row r="5" spans="1:20" ht="17.100000000000001" customHeight="1" x14ac:dyDescent="0.25">
      <c r="A5" s="30" t="s">
        <v>2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16.899999999999999" customHeight="1" x14ac:dyDescent="0.25">
      <c r="A6" s="32" t="s">
        <v>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ht="16.899999999999999" customHeight="1" x14ac:dyDescent="0.25">
      <c r="A7" s="33" t="s">
        <v>0</v>
      </c>
      <c r="B7" s="31"/>
      <c r="C7" s="31"/>
      <c r="D7" s="34" t="s">
        <v>3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3" t="s">
        <v>0</v>
      </c>
      <c r="T7" s="31"/>
    </row>
    <row r="8" spans="1:20" ht="16.899999999999999" customHeight="1" x14ac:dyDescent="0.25">
      <c r="A8" s="30" t="s">
        <v>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15" customHeight="1" x14ac:dyDescent="0.25">
      <c r="A9" s="50" t="s">
        <v>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5" customHeight="1" x14ac:dyDescent="0.25">
      <c r="A10" s="51" t="s">
        <v>5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17.100000000000001" customHeight="1" x14ac:dyDescent="0.25">
      <c r="A11" s="52" t="s">
        <v>0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x14ac:dyDescent="0.25">
      <c r="A12" s="33" t="s">
        <v>0</v>
      </c>
      <c r="B12" s="31"/>
      <c r="C12" s="31"/>
      <c r="D12" s="31"/>
      <c r="E12" s="31"/>
      <c r="F12" s="31"/>
      <c r="G12" s="31"/>
      <c r="H12" s="31"/>
      <c r="I12" s="53">
        <v>42702</v>
      </c>
      <c r="J12" s="35"/>
      <c r="K12" s="2" t="s">
        <v>6</v>
      </c>
      <c r="L12" s="54" t="s">
        <v>7</v>
      </c>
      <c r="M12" s="35"/>
      <c r="N12" s="35"/>
      <c r="O12" s="33" t="s">
        <v>0</v>
      </c>
      <c r="P12" s="31"/>
      <c r="Q12" s="31"/>
      <c r="R12" s="31"/>
      <c r="S12" s="31"/>
      <c r="T12" s="31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39" t="s">
        <v>8</v>
      </c>
      <c r="B15" s="39" t="s">
        <v>9</v>
      </c>
      <c r="C15" s="39" t="s">
        <v>10</v>
      </c>
      <c r="D15" s="42"/>
      <c r="E15" s="39" t="s">
        <v>11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8"/>
      <c r="Q15" s="39" t="s">
        <v>12</v>
      </c>
      <c r="R15" s="49"/>
      <c r="S15" s="42"/>
      <c r="T15" s="55" t="s">
        <v>13</v>
      </c>
    </row>
    <row r="16" spans="1:20" ht="20.45" customHeight="1" x14ac:dyDescent="0.25">
      <c r="A16" s="40"/>
      <c r="B16" s="40"/>
      <c r="C16" s="43"/>
      <c r="D16" s="44"/>
      <c r="E16" s="39" t="s">
        <v>14</v>
      </c>
      <c r="F16" s="42"/>
      <c r="G16" s="39" t="s">
        <v>15</v>
      </c>
      <c r="H16" s="47"/>
      <c r="I16" s="48"/>
      <c r="J16" s="58" t="s">
        <v>16</v>
      </c>
      <c r="K16" s="31"/>
      <c r="L16" s="31"/>
      <c r="M16" s="31"/>
      <c r="N16" s="31"/>
      <c r="O16" s="31"/>
      <c r="P16" s="31"/>
      <c r="Q16" s="43"/>
      <c r="R16" s="31"/>
      <c r="S16" s="44"/>
      <c r="T16" s="56"/>
    </row>
    <row r="17" spans="1:21" ht="16.149999999999999" customHeight="1" x14ac:dyDescent="0.25">
      <c r="A17" s="40"/>
      <c r="B17" s="40"/>
      <c r="C17" s="43"/>
      <c r="D17" s="44"/>
      <c r="E17" s="43"/>
      <c r="F17" s="44"/>
      <c r="G17" s="39" t="s">
        <v>17</v>
      </c>
      <c r="H17" s="59" t="s">
        <v>0</v>
      </c>
      <c r="I17" s="47"/>
      <c r="J17" s="60" t="s">
        <v>18</v>
      </c>
      <c r="K17" s="61"/>
      <c r="L17" s="61"/>
      <c r="M17" s="61"/>
      <c r="N17" s="61"/>
      <c r="O17" s="61"/>
      <c r="P17" s="62"/>
      <c r="Q17" s="43"/>
      <c r="R17" s="31"/>
      <c r="S17" s="44"/>
      <c r="T17" s="56"/>
    </row>
    <row r="18" spans="1:21" ht="17.100000000000001" customHeight="1" x14ac:dyDescent="0.25">
      <c r="A18" s="40"/>
      <c r="B18" s="40"/>
      <c r="C18" s="43"/>
      <c r="D18" s="44"/>
      <c r="E18" s="43"/>
      <c r="F18" s="44"/>
      <c r="G18" s="40"/>
      <c r="H18" s="39" t="s">
        <v>19</v>
      </c>
      <c r="I18" s="42"/>
      <c r="J18" s="39" t="s">
        <v>20</v>
      </c>
      <c r="K18" s="47"/>
      <c r="L18" s="47"/>
      <c r="M18" s="47"/>
      <c r="N18" s="47"/>
      <c r="O18" s="47"/>
      <c r="P18" s="48"/>
      <c r="Q18" s="43"/>
      <c r="R18" s="31"/>
      <c r="S18" s="44"/>
      <c r="T18" s="56"/>
    </row>
    <row r="19" spans="1:21" ht="49.9" customHeight="1" x14ac:dyDescent="0.25">
      <c r="A19" s="41"/>
      <c r="B19" s="41"/>
      <c r="C19" s="45"/>
      <c r="D19" s="46"/>
      <c r="E19" s="45"/>
      <c r="F19" s="46"/>
      <c r="G19" s="41"/>
      <c r="H19" s="45"/>
      <c r="I19" s="46"/>
      <c r="J19" s="39" t="s">
        <v>19</v>
      </c>
      <c r="K19" s="47"/>
      <c r="L19" s="48"/>
      <c r="M19" s="3" t="s">
        <v>21</v>
      </c>
      <c r="N19" s="39" t="s">
        <v>22</v>
      </c>
      <c r="O19" s="48"/>
      <c r="P19" s="3" t="s">
        <v>23</v>
      </c>
      <c r="Q19" s="45"/>
      <c r="R19" s="35"/>
      <c r="S19" s="46"/>
      <c r="T19" s="57"/>
    </row>
    <row r="20" spans="1:21" x14ac:dyDescent="0.25">
      <c r="A20" s="4" t="s">
        <v>24</v>
      </c>
      <c r="B20" s="4" t="s">
        <v>25</v>
      </c>
      <c r="C20" s="63" t="s">
        <v>26</v>
      </c>
      <c r="D20" s="48"/>
      <c r="E20" s="63" t="s">
        <v>27</v>
      </c>
      <c r="F20" s="48"/>
      <c r="G20" s="4" t="s">
        <v>28</v>
      </c>
      <c r="H20" s="63" t="s">
        <v>29</v>
      </c>
      <c r="I20" s="48"/>
      <c r="J20" s="63" t="s">
        <v>30</v>
      </c>
      <c r="K20" s="47"/>
      <c r="L20" s="48"/>
      <c r="M20" s="4" t="s">
        <v>31</v>
      </c>
      <c r="N20" s="63" t="s">
        <v>32</v>
      </c>
      <c r="O20" s="48"/>
      <c r="P20" s="4" t="s">
        <v>33</v>
      </c>
      <c r="Q20" s="63" t="s">
        <v>34</v>
      </c>
      <c r="R20" s="47"/>
      <c r="S20" s="48"/>
      <c r="T20" s="19" t="s">
        <v>35</v>
      </c>
    </row>
    <row r="21" spans="1:21" ht="34.9" customHeight="1" x14ac:dyDescent="0.25">
      <c r="A21" s="5" t="s">
        <v>36</v>
      </c>
      <c r="B21" s="17" t="s">
        <v>37</v>
      </c>
      <c r="C21" s="64" t="s">
        <v>38</v>
      </c>
      <c r="D21" s="65"/>
      <c r="E21" s="66">
        <v>151615.43</v>
      </c>
      <c r="F21" s="67"/>
      <c r="G21" s="18">
        <v>128873.12</v>
      </c>
      <c r="H21" s="66">
        <v>0</v>
      </c>
      <c r="I21" s="67"/>
      <c r="J21" s="66">
        <v>0</v>
      </c>
      <c r="K21" s="68"/>
      <c r="L21" s="67"/>
      <c r="M21" s="18">
        <v>22742.31</v>
      </c>
      <c r="N21" s="66">
        <v>0</v>
      </c>
      <c r="O21" s="67"/>
      <c r="P21" s="18">
        <v>0</v>
      </c>
      <c r="Q21" s="69">
        <v>42766</v>
      </c>
      <c r="R21" s="68"/>
      <c r="S21" s="67"/>
      <c r="T21" s="14" t="s">
        <v>39</v>
      </c>
    </row>
    <row r="22" spans="1:21" ht="22.9" customHeight="1" x14ac:dyDescent="0.25">
      <c r="A22" s="5" t="s">
        <v>40</v>
      </c>
      <c r="B22" s="17" t="s">
        <v>37</v>
      </c>
      <c r="C22" s="64" t="s">
        <v>41</v>
      </c>
      <c r="D22" s="65"/>
      <c r="E22" s="66">
        <v>245384.68</v>
      </c>
      <c r="F22" s="67"/>
      <c r="G22" s="18">
        <v>208576.97</v>
      </c>
      <c r="H22" s="66">
        <v>0</v>
      </c>
      <c r="I22" s="67"/>
      <c r="J22" s="66">
        <v>0</v>
      </c>
      <c r="K22" s="68"/>
      <c r="L22" s="67"/>
      <c r="M22" s="18">
        <v>36807.71</v>
      </c>
      <c r="N22" s="66">
        <v>0</v>
      </c>
      <c r="O22" s="67"/>
      <c r="P22" s="18">
        <v>0</v>
      </c>
      <c r="Q22" s="69">
        <v>42825</v>
      </c>
      <c r="R22" s="68"/>
      <c r="S22" s="67"/>
      <c r="T22" s="14" t="s">
        <v>42</v>
      </c>
      <c r="U22" s="6"/>
    </row>
    <row r="23" spans="1:21" ht="30.6" customHeight="1" x14ac:dyDescent="0.25">
      <c r="A23" s="5" t="s">
        <v>43</v>
      </c>
      <c r="B23" s="17" t="s">
        <v>37</v>
      </c>
      <c r="C23" s="64" t="s">
        <v>44</v>
      </c>
      <c r="D23" s="65"/>
      <c r="E23" s="66">
        <v>129865.17</v>
      </c>
      <c r="F23" s="67"/>
      <c r="G23" s="18">
        <v>110385.4</v>
      </c>
      <c r="H23" s="66">
        <v>0</v>
      </c>
      <c r="I23" s="67"/>
      <c r="J23" s="66">
        <v>0</v>
      </c>
      <c r="K23" s="68"/>
      <c r="L23" s="67"/>
      <c r="M23" s="18">
        <v>19479.77</v>
      </c>
      <c r="N23" s="66">
        <v>0</v>
      </c>
      <c r="O23" s="67"/>
      <c r="P23" s="18">
        <v>0</v>
      </c>
      <c r="Q23" s="69">
        <v>42916</v>
      </c>
      <c r="R23" s="68"/>
      <c r="S23" s="67"/>
      <c r="T23" s="14" t="s">
        <v>39</v>
      </c>
    </row>
    <row r="24" spans="1:21" ht="25.9" customHeight="1" x14ac:dyDescent="0.25">
      <c r="A24" s="5" t="s">
        <v>45</v>
      </c>
      <c r="B24" s="17" t="s">
        <v>37</v>
      </c>
      <c r="C24" s="64" t="s">
        <v>46</v>
      </c>
      <c r="D24" s="65"/>
      <c r="E24" s="66">
        <v>115406.68</v>
      </c>
      <c r="F24" s="67"/>
      <c r="G24" s="18">
        <v>98095.679999999993</v>
      </c>
      <c r="H24" s="66">
        <v>0</v>
      </c>
      <c r="I24" s="67"/>
      <c r="J24" s="66">
        <v>0</v>
      </c>
      <c r="K24" s="68"/>
      <c r="L24" s="67"/>
      <c r="M24" s="18">
        <v>17311</v>
      </c>
      <c r="N24" s="66">
        <v>0</v>
      </c>
      <c r="O24" s="67"/>
      <c r="P24" s="18">
        <v>0</v>
      </c>
      <c r="Q24" s="69">
        <v>43220</v>
      </c>
      <c r="R24" s="68"/>
      <c r="S24" s="67"/>
      <c r="T24" s="14" t="s">
        <v>39</v>
      </c>
    </row>
    <row r="25" spans="1:21" ht="19.899999999999999" customHeight="1" x14ac:dyDescent="0.25">
      <c r="A25" s="5" t="s">
        <v>47</v>
      </c>
      <c r="B25" s="17" t="s">
        <v>37</v>
      </c>
      <c r="C25" s="64" t="s">
        <v>48</v>
      </c>
      <c r="D25" s="65"/>
      <c r="E25" s="66">
        <v>178295.82</v>
      </c>
      <c r="F25" s="67"/>
      <c r="G25" s="18">
        <v>151551.44</v>
      </c>
      <c r="H25" s="66">
        <v>0</v>
      </c>
      <c r="I25" s="67"/>
      <c r="J25" s="66">
        <v>0</v>
      </c>
      <c r="K25" s="68"/>
      <c r="L25" s="67"/>
      <c r="M25" s="18">
        <v>26744.38</v>
      </c>
      <c r="N25" s="66">
        <v>0</v>
      </c>
      <c r="O25" s="67"/>
      <c r="P25" s="18">
        <v>0</v>
      </c>
      <c r="Q25" s="69">
        <v>42947</v>
      </c>
      <c r="R25" s="68"/>
      <c r="S25" s="67"/>
      <c r="T25" s="14" t="s">
        <v>39</v>
      </c>
    </row>
    <row r="26" spans="1:21" ht="24.6" customHeight="1" x14ac:dyDescent="0.25">
      <c r="A26" s="5" t="s">
        <v>49</v>
      </c>
      <c r="B26" s="17" t="s">
        <v>37</v>
      </c>
      <c r="C26" s="64" t="s">
        <v>50</v>
      </c>
      <c r="D26" s="65"/>
      <c r="E26" s="66">
        <v>242788.31</v>
      </c>
      <c r="F26" s="67"/>
      <c r="G26" s="18">
        <v>206370.06</v>
      </c>
      <c r="H26" s="66">
        <v>0</v>
      </c>
      <c r="I26" s="67"/>
      <c r="J26" s="66">
        <v>0</v>
      </c>
      <c r="K26" s="68"/>
      <c r="L26" s="67"/>
      <c r="M26" s="18">
        <v>36418.25</v>
      </c>
      <c r="N26" s="66">
        <v>0</v>
      </c>
      <c r="O26" s="67"/>
      <c r="P26" s="18">
        <v>0</v>
      </c>
      <c r="Q26" s="69">
        <v>42947</v>
      </c>
      <c r="R26" s="68"/>
      <c r="S26" s="67"/>
      <c r="T26" s="14" t="s">
        <v>51</v>
      </c>
    </row>
    <row r="27" spans="1:21" ht="26.45" customHeight="1" x14ac:dyDescent="0.25">
      <c r="A27" s="5" t="s">
        <v>52</v>
      </c>
      <c r="B27" s="17" t="s">
        <v>37</v>
      </c>
      <c r="C27" s="64" t="s">
        <v>53</v>
      </c>
      <c r="D27" s="65"/>
      <c r="E27" s="66">
        <v>262960.74</v>
      </c>
      <c r="F27" s="67"/>
      <c r="G27" s="18">
        <v>223516.62</v>
      </c>
      <c r="H27" s="66">
        <v>0</v>
      </c>
      <c r="I27" s="67"/>
      <c r="J27" s="66">
        <v>0</v>
      </c>
      <c r="K27" s="68"/>
      <c r="L27" s="67"/>
      <c r="M27" s="18">
        <v>39444.120000000003</v>
      </c>
      <c r="N27" s="66">
        <v>0</v>
      </c>
      <c r="O27" s="67"/>
      <c r="P27" s="18">
        <v>0</v>
      </c>
      <c r="Q27" s="69">
        <v>43220</v>
      </c>
      <c r="R27" s="68"/>
      <c r="S27" s="67"/>
      <c r="T27" s="14" t="s">
        <v>51</v>
      </c>
    </row>
    <row r="28" spans="1:21" ht="30.6" customHeight="1" x14ac:dyDescent="0.25">
      <c r="A28" s="5" t="s">
        <v>54</v>
      </c>
      <c r="B28" s="17" t="s">
        <v>37</v>
      </c>
      <c r="C28" s="64" t="s">
        <v>55</v>
      </c>
      <c r="D28" s="65"/>
      <c r="E28" s="66">
        <v>332432.13</v>
      </c>
      <c r="F28" s="67"/>
      <c r="G28" s="18">
        <v>191717.95</v>
      </c>
      <c r="H28" s="66">
        <v>0</v>
      </c>
      <c r="I28" s="67"/>
      <c r="J28" s="66">
        <v>0</v>
      </c>
      <c r="K28" s="68"/>
      <c r="L28" s="67"/>
      <c r="M28" s="18">
        <v>140714.18</v>
      </c>
      <c r="N28" s="66">
        <v>0</v>
      </c>
      <c r="O28" s="67"/>
      <c r="P28" s="18">
        <v>0</v>
      </c>
      <c r="Q28" s="69">
        <v>43616</v>
      </c>
      <c r="R28" s="68"/>
      <c r="S28" s="67"/>
      <c r="T28" s="14" t="s">
        <v>51</v>
      </c>
    </row>
    <row r="29" spans="1:21" ht="25.9" customHeight="1" x14ac:dyDescent="0.25">
      <c r="A29" s="5" t="s">
        <v>56</v>
      </c>
      <c r="B29" s="17" t="s">
        <v>37</v>
      </c>
      <c r="C29" s="64" t="s">
        <v>57</v>
      </c>
      <c r="D29" s="65"/>
      <c r="E29" s="66">
        <v>118846.97</v>
      </c>
      <c r="F29" s="67"/>
      <c r="G29" s="18">
        <v>101019.92</v>
      </c>
      <c r="H29" s="66">
        <v>0</v>
      </c>
      <c r="I29" s="67"/>
      <c r="J29" s="66">
        <v>0</v>
      </c>
      <c r="K29" s="68"/>
      <c r="L29" s="67"/>
      <c r="M29" s="18">
        <v>17827.05</v>
      </c>
      <c r="N29" s="66">
        <v>0</v>
      </c>
      <c r="O29" s="67"/>
      <c r="P29" s="18">
        <v>0</v>
      </c>
      <c r="Q29" s="69">
        <v>43861</v>
      </c>
      <c r="R29" s="68"/>
      <c r="S29" s="67"/>
      <c r="T29" s="14" t="s">
        <v>0</v>
      </c>
    </row>
    <row r="30" spans="1:21" ht="28.9" customHeight="1" x14ac:dyDescent="0.25">
      <c r="A30" s="5" t="s">
        <v>58</v>
      </c>
      <c r="B30" s="17" t="s">
        <v>59</v>
      </c>
      <c r="C30" s="64" t="s">
        <v>60</v>
      </c>
      <c r="D30" s="65"/>
      <c r="E30" s="66">
        <v>236376.2</v>
      </c>
      <c r="F30" s="67"/>
      <c r="G30" s="18">
        <v>200919.77</v>
      </c>
      <c r="H30" s="66">
        <v>0</v>
      </c>
      <c r="I30" s="67"/>
      <c r="J30" s="66">
        <v>0</v>
      </c>
      <c r="K30" s="68"/>
      <c r="L30" s="67"/>
      <c r="M30" s="18">
        <v>35456.43</v>
      </c>
      <c r="N30" s="66">
        <v>0</v>
      </c>
      <c r="O30" s="67"/>
      <c r="P30" s="18">
        <v>0</v>
      </c>
      <c r="Q30" s="69">
        <v>43524</v>
      </c>
      <c r="R30" s="68"/>
      <c r="S30" s="67"/>
      <c r="T30" s="14" t="s">
        <v>51</v>
      </c>
    </row>
    <row r="31" spans="1:21" ht="26.45" customHeight="1" x14ac:dyDescent="0.25">
      <c r="A31" s="5" t="s">
        <v>61</v>
      </c>
      <c r="B31" s="17" t="s">
        <v>59</v>
      </c>
      <c r="C31" s="64" t="s">
        <v>62</v>
      </c>
      <c r="D31" s="65"/>
      <c r="E31" s="66">
        <v>372688.58</v>
      </c>
      <c r="F31" s="67"/>
      <c r="G31" s="18">
        <v>304499.67</v>
      </c>
      <c r="H31" s="66">
        <v>0</v>
      </c>
      <c r="I31" s="67"/>
      <c r="J31" s="66">
        <v>0</v>
      </c>
      <c r="K31" s="68"/>
      <c r="L31" s="67"/>
      <c r="M31" s="18">
        <v>68188.91</v>
      </c>
      <c r="N31" s="66">
        <v>0</v>
      </c>
      <c r="O31" s="67"/>
      <c r="P31" s="18">
        <v>0</v>
      </c>
      <c r="Q31" s="69">
        <v>43524</v>
      </c>
      <c r="R31" s="68"/>
      <c r="S31" s="67"/>
      <c r="T31" s="14" t="s">
        <v>51</v>
      </c>
    </row>
    <row r="32" spans="1:21" ht="26.45" customHeight="1" x14ac:dyDescent="0.25">
      <c r="A32" s="5" t="s">
        <v>63</v>
      </c>
      <c r="B32" s="17" t="s">
        <v>64</v>
      </c>
      <c r="C32" s="64" t="s">
        <v>65</v>
      </c>
      <c r="D32" s="65"/>
      <c r="E32" s="66">
        <v>600578.97</v>
      </c>
      <c r="F32" s="67"/>
      <c r="G32" s="18">
        <v>510492.12</v>
      </c>
      <c r="H32" s="66">
        <v>0</v>
      </c>
      <c r="I32" s="67"/>
      <c r="J32" s="66">
        <v>0</v>
      </c>
      <c r="K32" s="68"/>
      <c r="L32" s="67"/>
      <c r="M32" s="18">
        <v>90086.85</v>
      </c>
      <c r="N32" s="66">
        <v>0</v>
      </c>
      <c r="O32" s="67"/>
      <c r="P32" s="18">
        <v>0</v>
      </c>
      <c r="Q32" s="69">
        <v>42947</v>
      </c>
      <c r="R32" s="68"/>
      <c r="S32" s="67"/>
      <c r="T32" s="14" t="s">
        <v>51</v>
      </c>
    </row>
    <row r="33" spans="1:21" ht="33.6" customHeight="1" x14ac:dyDescent="0.25">
      <c r="A33" s="5" t="s">
        <v>66</v>
      </c>
      <c r="B33" s="17" t="s">
        <v>64</v>
      </c>
      <c r="C33" s="64" t="s">
        <v>67</v>
      </c>
      <c r="D33" s="65"/>
      <c r="E33" s="66">
        <v>534433.27</v>
      </c>
      <c r="F33" s="67"/>
      <c r="G33" s="18">
        <v>454268.28</v>
      </c>
      <c r="H33" s="66">
        <v>0</v>
      </c>
      <c r="I33" s="67"/>
      <c r="J33" s="66">
        <v>0</v>
      </c>
      <c r="K33" s="68"/>
      <c r="L33" s="67"/>
      <c r="M33" s="18">
        <v>80164.990000000005</v>
      </c>
      <c r="N33" s="66">
        <v>0</v>
      </c>
      <c r="O33" s="67"/>
      <c r="P33" s="18">
        <v>0</v>
      </c>
      <c r="Q33" s="69">
        <v>43098</v>
      </c>
      <c r="R33" s="68"/>
      <c r="S33" s="67"/>
      <c r="T33" s="14" t="s">
        <v>68</v>
      </c>
    </row>
    <row r="34" spans="1:21" ht="30.6" customHeight="1" x14ac:dyDescent="0.25">
      <c r="A34" s="5" t="s">
        <v>69</v>
      </c>
      <c r="B34" s="17" t="s">
        <v>64</v>
      </c>
      <c r="C34" s="64" t="s">
        <v>70</v>
      </c>
      <c r="D34" s="65"/>
      <c r="E34" s="66">
        <v>255919.97</v>
      </c>
      <c r="F34" s="67"/>
      <c r="G34" s="18">
        <v>174089.58</v>
      </c>
      <c r="H34" s="66">
        <v>0</v>
      </c>
      <c r="I34" s="67"/>
      <c r="J34" s="66">
        <v>40915.199999999997</v>
      </c>
      <c r="K34" s="68"/>
      <c r="L34" s="67"/>
      <c r="M34" s="18">
        <v>40915.19</v>
      </c>
      <c r="N34" s="66">
        <v>0</v>
      </c>
      <c r="O34" s="67"/>
      <c r="P34" s="18">
        <v>0</v>
      </c>
      <c r="Q34" s="69">
        <v>44012</v>
      </c>
      <c r="R34" s="68"/>
      <c r="S34" s="67"/>
      <c r="T34" s="14" t="s">
        <v>0</v>
      </c>
    </row>
    <row r="35" spans="1:21" ht="31.9" customHeight="1" x14ac:dyDescent="0.25">
      <c r="A35" s="5" t="s">
        <v>71</v>
      </c>
      <c r="B35" s="17" t="s">
        <v>72</v>
      </c>
      <c r="C35" s="64" t="s">
        <v>73</v>
      </c>
      <c r="D35" s="65"/>
      <c r="E35" s="66">
        <v>289436.27</v>
      </c>
      <c r="F35" s="67"/>
      <c r="G35" s="18">
        <v>131378.79</v>
      </c>
      <c r="H35" s="66">
        <v>0</v>
      </c>
      <c r="I35" s="67"/>
      <c r="J35" s="66">
        <v>79028.02</v>
      </c>
      <c r="K35" s="68"/>
      <c r="L35" s="67"/>
      <c r="M35" s="18">
        <v>79029.460000000006</v>
      </c>
      <c r="N35" s="66">
        <v>0</v>
      </c>
      <c r="O35" s="67"/>
      <c r="P35" s="18">
        <v>0</v>
      </c>
      <c r="Q35" s="69">
        <v>44104</v>
      </c>
      <c r="R35" s="68"/>
      <c r="S35" s="67"/>
      <c r="T35" s="14" t="s">
        <v>0</v>
      </c>
    </row>
    <row r="36" spans="1:21" ht="30.6" customHeight="1" x14ac:dyDescent="0.25">
      <c r="A36" s="5" t="s">
        <v>74</v>
      </c>
      <c r="B36" s="17" t="s">
        <v>72</v>
      </c>
      <c r="C36" s="64" t="s">
        <v>75</v>
      </c>
      <c r="D36" s="65"/>
      <c r="E36" s="66">
        <v>1544270</v>
      </c>
      <c r="F36" s="67"/>
      <c r="G36" s="18">
        <v>1312629.5</v>
      </c>
      <c r="H36" s="66">
        <v>0</v>
      </c>
      <c r="I36" s="67"/>
      <c r="J36" s="66">
        <v>0</v>
      </c>
      <c r="K36" s="68"/>
      <c r="L36" s="67"/>
      <c r="M36" s="18">
        <v>231640.5</v>
      </c>
      <c r="N36" s="66">
        <v>0</v>
      </c>
      <c r="O36" s="67"/>
      <c r="P36" s="18">
        <v>0</v>
      </c>
      <c r="Q36" s="69">
        <v>42765</v>
      </c>
      <c r="R36" s="68"/>
      <c r="S36" s="67"/>
      <c r="T36" s="14" t="s">
        <v>51</v>
      </c>
    </row>
    <row r="37" spans="1:21" ht="28.15" customHeight="1" x14ac:dyDescent="0.25">
      <c r="A37" s="5" t="s">
        <v>76</v>
      </c>
      <c r="B37" s="17" t="s">
        <v>77</v>
      </c>
      <c r="C37" s="64" t="s">
        <v>78</v>
      </c>
      <c r="D37" s="65"/>
      <c r="E37" s="66">
        <v>331695.61</v>
      </c>
      <c r="F37" s="67"/>
      <c r="G37" s="18">
        <v>281941.26</v>
      </c>
      <c r="H37" s="66">
        <v>0</v>
      </c>
      <c r="I37" s="67"/>
      <c r="J37" s="66">
        <v>480.44</v>
      </c>
      <c r="K37" s="68"/>
      <c r="L37" s="67"/>
      <c r="M37" s="18">
        <v>49273.91</v>
      </c>
      <c r="N37" s="66">
        <v>0</v>
      </c>
      <c r="O37" s="67"/>
      <c r="P37" s="18">
        <v>0</v>
      </c>
      <c r="Q37" s="69">
        <v>43280</v>
      </c>
      <c r="R37" s="68"/>
      <c r="S37" s="67"/>
      <c r="T37" s="14" t="s">
        <v>51</v>
      </c>
    </row>
    <row r="38" spans="1:21" ht="33.6" customHeight="1" x14ac:dyDescent="0.25">
      <c r="A38" s="5" t="s">
        <v>79</v>
      </c>
      <c r="B38" s="17" t="s">
        <v>77</v>
      </c>
      <c r="C38" s="64" t="s">
        <v>80</v>
      </c>
      <c r="D38" s="65"/>
      <c r="E38" s="66">
        <v>310464.3</v>
      </c>
      <c r="F38" s="67"/>
      <c r="G38" s="18">
        <v>263894.65000000002</v>
      </c>
      <c r="H38" s="66">
        <v>0</v>
      </c>
      <c r="I38" s="67"/>
      <c r="J38" s="66">
        <v>447.7</v>
      </c>
      <c r="K38" s="68"/>
      <c r="L38" s="67"/>
      <c r="M38" s="18">
        <v>46121.95</v>
      </c>
      <c r="N38" s="66">
        <v>0</v>
      </c>
      <c r="O38" s="67"/>
      <c r="P38" s="18">
        <v>0</v>
      </c>
      <c r="Q38" s="69">
        <v>43251</v>
      </c>
      <c r="R38" s="68"/>
      <c r="S38" s="67"/>
      <c r="T38" s="14" t="s">
        <v>51</v>
      </c>
    </row>
    <row r="39" spans="1:21" ht="25.9" customHeight="1" x14ac:dyDescent="0.25">
      <c r="A39" s="5" t="s">
        <v>81</v>
      </c>
      <c r="B39" s="17" t="s">
        <v>77</v>
      </c>
      <c r="C39" s="64" t="s">
        <v>82</v>
      </c>
      <c r="D39" s="65"/>
      <c r="E39" s="66">
        <v>339737.97</v>
      </c>
      <c r="F39" s="67"/>
      <c r="G39" s="18">
        <v>288777.27</v>
      </c>
      <c r="H39" s="66">
        <v>0</v>
      </c>
      <c r="I39" s="67"/>
      <c r="J39" s="66">
        <v>0</v>
      </c>
      <c r="K39" s="68"/>
      <c r="L39" s="67"/>
      <c r="M39" s="18">
        <v>50960.7</v>
      </c>
      <c r="N39" s="66">
        <v>0</v>
      </c>
      <c r="O39" s="67"/>
      <c r="P39" s="18">
        <v>0</v>
      </c>
      <c r="Q39" s="69">
        <v>43039</v>
      </c>
      <c r="R39" s="68"/>
      <c r="S39" s="67"/>
      <c r="T39" s="14" t="s">
        <v>51</v>
      </c>
    </row>
    <row r="40" spans="1:21" ht="26.45" customHeight="1" x14ac:dyDescent="0.25">
      <c r="A40" s="5" t="s">
        <v>83</v>
      </c>
      <c r="B40" s="17" t="s">
        <v>77</v>
      </c>
      <c r="C40" s="64" t="s">
        <v>84</v>
      </c>
      <c r="D40" s="65"/>
      <c r="E40" s="66">
        <v>1027631.07</v>
      </c>
      <c r="F40" s="67"/>
      <c r="G40" s="18">
        <v>736949.52</v>
      </c>
      <c r="H40" s="66">
        <v>0</v>
      </c>
      <c r="I40" s="67"/>
      <c r="J40" s="66">
        <v>74510.58</v>
      </c>
      <c r="K40" s="68"/>
      <c r="L40" s="67"/>
      <c r="M40" s="18">
        <v>216170.97</v>
      </c>
      <c r="N40" s="66">
        <v>0</v>
      </c>
      <c r="O40" s="67"/>
      <c r="P40" s="18">
        <v>0</v>
      </c>
      <c r="Q40" s="69">
        <v>43616</v>
      </c>
      <c r="R40" s="68"/>
      <c r="S40" s="67"/>
      <c r="T40" s="14" t="s">
        <v>42</v>
      </c>
    </row>
    <row r="41" spans="1:21" ht="38.450000000000003" customHeight="1" x14ac:dyDescent="0.25">
      <c r="A41" s="5" t="s">
        <v>85</v>
      </c>
      <c r="B41" s="17" t="s">
        <v>86</v>
      </c>
      <c r="C41" s="64" t="s">
        <v>87</v>
      </c>
      <c r="D41" s="65"/>
      <c r="E41" s="66">
        <v>1901227.61</v>
      </c>
      <c r="F41" s="67"/>
      <c r="G41" s="18">
        <v>1589591.85</v>
      </c>
      <c r="H41" s="66">
        <v>0</v>
      </c>
      <c r="I41" s="67"/>
      <c r="J41" s="66">
        <v>0</v>
      </c>
      <c r="K41" s="68"/>
      <c r="L41" s="67"/>
      <c r="M41" s="18">
        <v>311635.76</v>
      </c>
      <c r="N41" s="66">
        <v>0</v>
      </c>
      <c r="O41" s="67"/>
      <c r="P41" s="18">
        <v>0</v>
      </c>
      <c r="Q41" s="69">
        <v>43450</v>
      </c>
      <c r="R41" s="68"/>
      <c r="S41" s="67"/>
      <c r="T41" s="14" t="s">
        <v>51</v>
      </c>
    </row>
    <row r="42" spans="1:21" ht="30.6" customHeight="1" x14ac:dyDescent="0.25">
      <c r="A42" s="5" t="s">
        <v>88</v>
      </c>
      <c r="B42" s="17" t="s">
        <v>89</v>
      </c>
      <c r="C42" s="64" t="s">
        <v>90</v>
      </c>
      <c r="D42" s="65"/>
      <c r="E42" s="66">
        <v>1283616.2</v>
      </c>
      <c r="F42" s="67"/>
      <c r="G42" s="18">
        <v>1091073.76</v>
      </c>
      <c r="H42" s="66">
        <v>0</v>
      </c>
      <c r="I42" s="67"/>
      <c r="J42" s="66">
        <v>96271.21</v>
      </c>
      <c r="K42" s="68"/>
      <c r="L42" s="67"/>
      <c r="M42" s="18">
        <v>96271.23</v>
      </c>
      <c r="N42" s="66">
        <v>0</v>
      </c>
      <c r="O42" s="67"/>
      <c r="P42" s="18">
        <v>0</v>
      </c>
      <c r="Q42" s="69">
        <v>43194</v>
      </c>
      <c r="R42" s="68"/>
      <c r="S42" s="67"/>
      <c r="T42" s="14" t="s">
        <v>39</v>
      </c>
    </row>
    <row r="43" spans="1:21" ht="28.9" customHeight="1" x14ac:dyDescent="0.25">
      <c r="A43" s="5" t="s">
        <v>91</v>
      </c>
      <c r="B43" s="17" t="s">
        <v>89</v>
      </c>
      <c r="C43" s="64" t="s">
        <v>92</v>
      </c>
      <c r="D43" s="65"/>
      <c r="E43" s="79">
        <f>G43+J43+M43</f>
        <v>644964.93000000005</v>
      </c>
      <c r="F43" s="80"/>
      <c r="G43" s="18">
        <v>216229.14</v>
      </c>
      <c r="H43" s="66">
        <v>0</v>
      </c>
      <c r="I43" s="67"/>
      <c r="J43" s="74">
        <v>200452.32</v>
      </c>
      <c r="K43" s="75"/>
      <c r="L43" s="76"/>
      <c r="M43" s="18">
        <v>228283.47</v>
      </c>
      <c r="N43" s="66">
        <v>0</v>
      </c>
      <c r="O43" s="67"/>
      <c r="P43" s="18">
        <v>0</v>
      </c>
      <c r="Q43" s="69">
        <v>44135</v>
      </c>
      <c r="R43" s="68"/>
      <c r="S43" s="67"/>
      <c r="T43" s="14" t="s">
        <v>51</v>
      </c>
      <c r="U43" s="6"/>
    </row>
    <row r="44" spans="1:21" ht="22.9" customHeight="1" x14ac:dyDescent="0.25">
      <c r="A44" s="5" t="s">
        <v>93</v>
      </c>
      <c r="B44" s="17" t="s">
        <v>89</v>
      </c>
      <c r="C44" s="64" t="s">
        <v>94</v>
      </c>
      <c r="D44" s="65"/>
      <c r="E44" s="66">
        <v>527299.22</v>
      </c>
      <c r="F44" s="67"/>
      <c r="G44" s="18">
        <v>448204.33</v>
      </c>
      <c r="H44" s="66">
        <v>0</v>
      </c>
      <c r="I44" s="67"/>
      <c r="J44" s="66">
        <v>0</v>
      </c>
      <c r="K44" s="68"/>
      <c r="L44" s="67"/>
      <c r="M44" s="18">
        <v>79094.89</v>
      </c>
      <c r="N44" s="66">
        <v>0</v>
      </c>
      <c r="O44" s="67"/>
      <c r="P44" s="18">
        <v>0</v>
      </c>
      <c r="Q44" s="69">
        <v>43553</v>
      </c>
      <c r="R44" s="68"/>
      <c r="S44" s="67"/>
      <c r="T44" s="14" t="s">
        <v>42</v>
      </c>
    </row>
    <row r="45" spans="1:21" ht="30" customHeight="1" x14ac:dyDescent="0.25">
      <c r="A45" s="5" t="s">
        <v>95</v>
      </c>
      <c r="B45" s="17" t="s">
        <v>96</v>
      </c>
      <c r="C45" s="64" t="s">
        <v>97</v>
      </c>
      <c r="D45" s="65"/>
      <c r="E45" s="66">
        <v>3412527.23</v>
      </c>
      <c r="F45" s="67"/>
      <c r="G45" s="18">
        <v>2623595.7599999998</v>
      </c>
      <c r="H45" s="66">
        <v>0</v>
      </c>
      <c r="I45" s="67"/>
      <c r="J45" s="66">
        <v>264337.98</v>
      </c>
      <c r="K45" s="68"/>
      <c r="L45" s="67"/>
      <c r="M45" s="18">
        <v>524593.49</v>
      </c>
      <c r="N45" s="66">
        <v>0</v>
      </c>
      <c r="O45" s="67"/>
      <c r="P45" s="18">
        <v>0</v>
      </c>
      <c r="Q45" s="69">
        <v>43738</v>
      </c>
      <c r="R45" s="68"/>
      <c r="S45" s="67"/>
      <c r="T45" s="14" t="s">
        <v>42</v>
      </c>
      <c r="U45" s="6"/>
    </row>
    <row r="46" spans="1:21" ht="31.15" customHeight="1" x14ac:dyDescent="0.25">
      <c r="A46" s="5" t="s">
        <v>98</v>
      </c>
      <c r="B46" s="17" t="s">
        <v>96</v>
      </c>
      <c r="C46" s="64" t="s">
        <v>99</v>
      </c>
      <c r="D46" s="65"/>
      <c r="E46" s="66">
        <v>1906572.32</v>
      </c>
      <c r="F46" s="67"/>
      <c r="G46" s="18">
        <v>1614646.37</v>
      </c>
      <c r="H46" s="66">
        <v>0</v>
      </c>
      <c r="I46" s="67"/>
      <c r="J46" s="66">
        <v>142992.92000000001</v>
      </c>
      <c r="K46" s="68"/>
      <c r="L46" s="67"/>
      <c r="M46" s="18">
        <v>148933.03</v>
      </c>
      <c r="N46" s="66">
        <v>0</v>
      </c>
      <c r="O46" s="67"/>
      <c r="P46" s="18">
        <v>0</v>
      </c>
      <c r="Q46" s="69">
        <v>43585</v>
      </c>
      <c r="R46" s="68"/>
      <c r="S46" s="67"/>
      <c r="T46" s="14" t="s">
        <v>51</v>
      </c>
    </row>
    <row r="47" spans="1:21" ht="25.15" customHeight="1" x14ac:dyDescent="0.25">
      <c r="A47" s="5" t="s">
        <v>100</v>
      </c>
      <c r="B47" s="17" t="s">
        <v>96</v>
      </c>
      <c r="C47" s="64" t="s">
        <v>101</v>
      </c>
      <c r="D47" s="65"/>
      <c r="E47" s="66">
        <v>1233058.21</v>
      </c>
      <c r="F47" s="67"/>
      <c r="G47" s="18">
        <v>1039670.54</v>
      </c>
      <c r="H47" s="66">
        <v>0</v>
      </c>
      <c r="I47" s="67"/>
      <c r="J47" s="66">
        <v>0</v>
      </c>
      <c r="K47" s="68"/>
      <c r="L47" s="67"/>
      <c r="M47" s="18">
        <v>193387.67</v>
      </c>
      <c r="N47" s="66">
        <v>0</v>
      </c>
      <c r="O47" s="67"/>
      <c r="P47" s="18">
        <v>0</v>
      </c>
      <c r="Q47" s="69">
        <v>43054</v>
      </c>
      <c r="R47" s="68"/>
      <c r="S47" s="67"/>
      <c r="T47" s="14" t="s">
        <v>42</v>
      </c>
    </row>
    <row r="48" spans="1:21" ht="40.9" customHeight="1" x14ac:dyDescent="0.25">
      <c r="A48" s="5" t="s">
        <v>102</v>
      </c>
      <c r="B48" s="17" t="s">
        <v>103</v>
      </c>
      <c r="C48" s="64" t="s">
        <v>104</v>
      </c>
      <c r="D48" s="65"/>
      <c r="E48" s="66">
        <v>86458.89</v>
      </c>
      <c r="F48" s="67"/>
      <c r="G48" s="18">
        <v>73489.73</v>
      </c>
      <c r="H48" s="66">
        <v>0</v>
      </c>
      <c r="I48" s="67"/>
      <c r="J48" s="66">
        <v>12969.16</v>
      </c>
      <c r="K48" s="68"/>
      <c r="L48" s="67"/>
      <c r="M48" s="18">
        <v>0</v>
      </c>
      <c r="N48" s="66">
        <v>0</v>
      </c>
      <c r="O48" s="67"/>
      <c r="P48" s="18">
        <v>0</v>
      </c>
      <c r="Q48" s="69">
        <v>43524</v>
      </c>
      <c r="R48" s="68"/>
      <c r="S48" s="67"/>
      <c r="T48" s="14" t="s">
        <v>42</v>
      </c>
    </row>
    <row r="49" spans="1:22" ht="46.15" customHeight="1" x14ac:dyDescent="0.25">
      <c r="A49" s="5" t="s">
        <v>105</v>
      </c>
      <c r="B49" s="17" t="s">
        <v>103</v>
      </c>
      <c r="C49" s="64" t="s">
        <v>106</v>
      </c>
      <c r="D49" s="65"/>
      <c r="E49" s="66">
        <v>470286.15</v>
      </c>
      <c r="F49" s="67"/>
      <c r="G49" s="18">
        <v>197835</v>
      </c>
      <c r="H49" s="66">
        <v>0</v>
      </c>
      <c r="I49" s="67"/>
      <c r="J49" s="66">
        <v>0</v>
      </c>
      <c r="K49" s="68"/>
      <c r="L49" s="67"/>
      <c r="M49" s="18">
        <v>272451.15000000002</v>
      </c>
      <c r="N49" s="66">
        <v>0</v>
      </c>
      <c r="O49" s="67"/>
      <c r="P49" s="18">
        <v>0</v>
      </c>
      <c r="Q49" s="69">
        <v>43524</v>
      </c>
      <c r="R49" s="68"/>
      <c r="S49" s="67"/>
      <c r="T49" s="14" t="s">
        <v>51</v>
      </c>
      <c r="U49" s="6"/>
    </row>
    <row r="50" spans="1:22" ht="37.15" customHeight="1" x14ac:dyDescent="0.25">
      <c r="A50" s="5" t="s">
        <v>107</v>
      </c>
      <c r="B50" s="17" t="s">
        <v>103</v>
      </c>
      <c r="C50" s="64" t="s">
        <v>108</v>
      </c>
      <c r="D50" s="65"/>
      <c r="E50" s="66">
        <v>574167.03</v>
      </c>
      <c r="F50" s="67"/>
      <c r="G50" s="18">
        <v>366350</v>
      </c>
      <c r="H50" s="66">
        <v>0</v>
      </c>
      <c r="I50" s="67"/>
      <c r="J50" s="66">
        <v>0</v>
      </c>
      <c r="K50" s="68"/>
      <c r="L50" s="67"/>
      <c r="M50" s="18">
        <v>207817.03</v>
      </c>
      <c r="N50" s="66">
        <v>0</v>
      </c>
      <c r="O50" s="67"/>
      <c r="P50" s="18">
        <v>0</v>
      </c>
      <c r="Q50" s="69">
        <v>43524</v>
      </c>
      <c r="R50" s="68"/>
      <c r="S50" s="67"/>
      <c r="T50" s="14" t="s">
        <v>51</v>
      </c>
      <c r="U50" s="6"/>
    </row>
    <row r="51" spans="1:22" ht="43.15" customHeight="1" x14ac:dyDescent="0.25">
      <c r="A51" s="20" t="s">
        <v>109</v>
      </c>
      <c r="B51" s="21" t="s">
        <v>103</v>
      </c>
      <c r="C51" s="88" t="s">
        <v>110</v>
      </c>
      <c r="D51" s="89"/>
      <c r="E51" s="90">
        <v>1452084.31</v>
      </c>
      <c r="F51" s="72"/>
      <c r="G51" s="22">
        <v>1234271.6599999999</v>
      </c>
      <c r="H51" s="90">
        <v>0</v>
      </c>
      <c r="I51" s="72"/>
      <c r="J51" s="90">
        <v>0</v>
      </c>
      <c r="K51" s="71"/>
      <c r="L51" s="72"/>
      <c r="M51" s="22">
        <v>217812.65</v>
      </c>
      <c r="N51" s="90">
        <v>0</v>
      </c>
      <c r="O51" s="72"/>
      <c r="P51" s="22">
        <v>0</v>
      </c>
      <c r="Q51" s="70">
        <v>43373</v>
      </c>
      <c r="R51" s="71"/>
      <c r="S51" s="72"/>
      <c r="T51" s="23" t="s">
        <v>51</v>
      </c>
      <c r="U51" s="6"/>
    </row>
    <row r="52" spans="1:22" ht="49.15" customHeight="1" thickBot="1" x14ac:dyDescent="0.3">
      <c r="A52" s="26" t="s">
        <v>111</v>
      </c>
      <c r="B52" s="27" t="s">
        <v>103</v>
      </c>
      <c r="C52" s="85" t="s">
        <v>112</v>
      </c>
      <c r="D52" s="86"/>
      <c r="E52" s="87">
        <v>693009.79</v>
      </c>
      <c r="F52" s="84"/>
      <c r="G52" s="28">
        <v>589058.31999999995</v>
      </c>
      <c r="H52" s="87">
        <v>0</v>
      </c>
      <c r="I52" s="84"/>
      <c r="J52" s="87">
        <v>40999.360000000001</v>
      </c>
      <c r="K52" s="83"/>
      <c r="L52" s="84"/>
      <c r="M52" s="28">
        <v>62952.11</v>
      </c>
      <c r="N52" s="87">
        <v>0</v>
      </c>
      <c r="O52" s="84"/>
      <c r="P52" s="28">
        <v>0</v>
      </c>
      <c r="Q52" s="82">
        <v>44073</v>
      </c>
      <c r="R52" s="83"/>
      <c r="S52" s="84"/>
      <c r="T52" s="29" t="s">
        <v>0</v>
      </c>
      <c r="U52" s="6"/>
      <c r="V52" s="6"/>
    </row>
    <row r="53" spans="1:22" ht="14.45" customHeight="1" x14ac:dyDescent="0.25">
      <c r="A53" s="81" t="s">
        <v>113</v>
      </c>
      <c r="B53" s="81"/>
      <c r="C53" s="81"/>
      <c r="D53" s="81"/>
      <c r="E53" s="77">
        <f>G53+I53+J53+M53</f>
        <v>21806100.030000001</v>
      </c>
      <c r="F53" s="77"/>
      <c r="G53" s="25">
        <f>G21+G22+G23+G24+G25+G26+G27+G28+G29+G30+G31+G32+G33+G34+G35+G36+G37+G38+G39+G40+G41+G42+G43+G44+G45+G46+G47+G48+G49+G50+G51+G52</f>
        <v>17163964.030000001</v>
      </c>
      <c r="H53" s="77">
        <v>0</v>
      </c>
      <c r="I53" s="78"/>
      <c r="J53" s="77">
        <f>J34+J35+J37+J38+J40+J42+J43+J45+J46+J48+J52</f>
        <v>953404.89</v>
      </c>
      <c r="K53" s="77"/>
      <c r="L53" s="77"/>
      <c r="M53" s="24">
        <f>M21+M22+M23+M24+M25+M26+M27+M28+M29+M30+M31+M32+M33+M34+M35+M36+M37+M38+M39+M40+M41+M42+M43+M44+M45+M46+M47+M48+M49+M50+M51+M52</f>
        <v>3688731.1099999989</v>
      </c>
      <c r="N53" s="77">
        <v>0</v>
      </c>
      <c r="O53" s="78"/>
      <c r="P53" s="24">
        <v>0</v>
      </c>
      <c r="Q53" s="7"/>
      <c r="R53" s="1"/>
      <c r="S53" s="1"/>
      <c r="T53" s="15"/>
    </row>
    <row r="54" spans="1:22" ht="16.899999999999999" customHeight="1" x14ac:dyDescent="0.25">
      <c r="A54" s="73" t="s">
        <v>114</v>
      </c>
      <c r="B54" s="35"/>
      <c r="C54" s="35"/>
      <c r="D54" s="35"/>
      <c r="E54" s="35"/>
      <c r="F54" s="35"/>
      <c r="G54" s="10">
        <v>17163965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6"/>
    </row>
    <row r="55" spans="1:22" ht="0" hidden="1" customHeight="1" x14ac:dyDescent="0.25"/>
    <row r="56" spans="1:22" ht="36.6" customHeight="1" x14ac:dyDescent="0.25">
      <c r="F56" s="8"/>
    </row>
  </sheetData>
  <mergeCells count="240">
    <mergeCell ref="A54:F54"/>
    <mergeCell ref="J43:L43"/>
    <mergeCell ref="Q43:S43"/>
    <mergeCell ref="C43:D43"/>
    <mergeCell ref="H43:I43"/>
    <mergeCell ref="N43:O43"/>
    <mergeCell ref="J53:L53"/>
    <mergeCell ref="H53:I53"/>
    <mergeCell ref="N53:O53"/>
    <mergeCell ref="E43:F43"/>
    <mergeCell ref="A53:D53"/>
    <mergeCell ref="E53:F53"/>
    <mergeCell ref="Q52:S52"/>
    <mergeCell ref="C52:D52"/>
    <mergeCell ref="E52:F52"/>
    <mergeCell ref="H52:I52"/>
    <mergeCell ref="J52:L52"/>
    <mergeCell ref="N52:O52"/>
    <mergeCell ref="Q50:S50"/>
    <mergeCell ref="C51:D51"/>
    <mergeCell ref="E51:F51"/>
    <mergeCell ref="H51:I51"/>
    <mergeCell ref="J51:L51"/>
    <mergeCell ref="N51:O51"/>
    <mergeCell ref="Q51:S51"/>
    <mergeCell ref="C50:D50"/>
    <mergeCell ref="E50:F50"/>
    <mergeCell ref="H50:I50"/>
    <mergeCell ref="J50:L50"/>
    <mergeCell ref="N50:O50"/>
    <mergeCell ref="Q48:S48"/>
    <mergeCell ref="C49:D49"/>
    <mergeCell ref="E49:F49"/>
    <mergeCell ref="H49:I49"/>
    <mergeCell ref="J49:L49"/>
    <mergeCell ref="N49:O49"/>
    <mergeCell ref="Q49:S49"/>
    <mergeCell ref="C48:D48"/>
    <mergeCell ref="E48:F48"/>
    <mergeCell ref="H48:I48"/>
    <mergeCell ref="J48:L48"/>
    <mergeCell ref="N48:O48"/>
    <mergeCell ref="Q46:S46"/>
    <mergeCell ref="C47:D47"/>
    <mergeCell ref="E47:F47"/>
    <mergeCell ref="H47:I47"/>
    <mergeCell ref="J47:L47"/>
    <mergeCell ref="N47:O47"/>
    <mergeCell ref="Q47:S47"/>
    <mergeCell ref="C46:D46"/>
    <mergeCell ref="E46:F46"/>
    <mergeCell ref="H46:I46"/>
    <mergeCell ref="J46:L46"/>
    <mergeCell ref="N46:O46"/>
    <mergeCell ref="Q44:S44"/>
    <mergeCell ref="C45:D45"/>
    <mergeCell ref="E45:F45"/>
    <mergeCell ref="H45:I45"/>
    <mergeCell ref="J45:L45"/>
    <mergeCell ref="N45:O45"/>
    <mergeCell ref="Q45:S45"/>
    <mergeCell ref="C44:D44"/>
    <mergeCell ref="E44:F44"/>
    <mergeCell ref="H44:I44"/>
    <mergeCell ref="J44:L44"/>
    <mergeCell ref="N44:O44"/>
    <mergeCell ref="Q42:S42"/>
    <mergeCell ref="C42:D42"/>
    <mergeCell ref="E42:F42"/>
    <mergeCell ref="H42:I42"/>
    <mergeCell ref="J42:L42"/>
    <mergeCell ref="N42:O42"/>
    <mergeCell ref="Q40:S40"/>
    <mergeCell ref="C41:D41"/>
    <mergeCell ref="E41:F41"/>
    <mergeCell ref="H41:I41"/>
    <mergeCell ref="J41:L41"/>
    <mergeCell ref="N41:O41"/>
    <mergeCell ref="Q41:S41"/>
    <mergeCell ref="C40:D40"/>
    <mergeCell ref="E40:F40"/>
    <mergeCell ref="H40:I40"/>
    <mergeCell ref="J40:L40"/>
    <mergeCell ref="N40:O40"/>
    <mergeCell ref="Q38:S38"/>
    <mergeCell ref="C39:D39"/>
    <mergeCell ref="E39:F39"/>
    <mergeCell ref="H39:I39"/>
    <mergeCell ref="J39:L39"/>
    <mergeCell ref="N39:O39"/>
    <mergeCell ref="Q39:S39"/>
    <mergeCell ref="C38:D38"/>
    <mergeCell ref="E38:F38"/>
    <mergeCell ref="H38:I38"/>
    <mergeCell ref="J38:L38"/>
    <mergeCell ref="N38:O38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65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2023-06-28T12:23:14Z</cp:lastPrinted>
  <dcterms:created xsi:type="dcterms:W3CDTF">2023-05-19T07:42:03Z</dcterms:created>
  <dcterms:modified xsi:type="dcterms:W3CDTF">2023-07-10T10:05:09Z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