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0844" windowHeight="1111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H27" i="1"/>
  <c r="G27" i="1"/>
  <c r="F26" i="1"/>
  <c r="F27" i="1" l="1"/>
</calcChain>
</file>

<file path=xl/sharedStrings.xml><?xml version="1.0" encoding="utf-8"?>
<sst xmlns="http://schemas.openxmlformats.org/spreadsheetml/2006/main" count="77" uniqueCount="54">
  <si>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</si>
  <si>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</si>
  <si>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</si>
  <si>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</si>
  <si>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</si>
  <si>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</si>
  <si>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2016-06-07</t>
  </si>
  <si>
    <t>Nr.</t>
  </si>
  <si>
    <t>07.1.1-CPVA-R-905-11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</si>
  <si>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</si>
  <si>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</si>
  <si>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</si>
  <si>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</si>
  <si>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</si>
  <si>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</si>
  <si>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</si>
  <si>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</si>
  <si>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</si>
  <si>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</si>
  <si>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</si>
  <si>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</si>
  <si>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</si>
  <si>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</si>
  <si>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</si>
  <si>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</si>
  <si>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</si>
  <si>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</si>
  <si>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</si>
  <si>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</si>
  <si>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</si>
  <si>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</si>
  <si>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</si>
  <si>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</si>
  <si>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</si>
  <si>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</si>
  <si>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</si>
  <si>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</si>
  <si>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</si>
  <si>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Varėnos rajono savivaldybės administracija</t>
  </si>
  <si>
    <t>Varėnos miesto centrinės dalies modernizavimas ir pritaikymas visuomenės poreikiams (I etapas)</t>
  </si>
  <si>
    <t>Projektas turi atitikti parengtumo sąlygas, nurodytas priemonės Nr.07.1.1-CPVA-R-905„Miestų kompleksinė plėtra“ projektų finansavimo sąlygų aprašo 25 punkte.</t>
  </si>
  <si>
    <t>2.</t>
  </si>
  <si>
    <t>Varėnos miesto centrinės dalies modernizavimas ir pritaikymas visuomenės poreikiams (II etapas)</t>
  </si>
  <si>
    <t>3.</t>
  </si>
  <si>
    <t>Karloniškės ežero ir jo prieigų sutvarkymas ir pritaikymas aktyviam poilsiui</t>
  </si>
  <si>
    <t>4.</t>
  </si>
  <si>
    <t>Varėnos miesto Dainų slėnio infrastruktūros atnaujinimas ir pritaikymas visuomenės poreikiams</t>
  </si>
  <si>
    <t>5.</t>
  </si>
  <si>
    <t>Teritorijų prie daugiabučių gyvenamųjų pastatų Varėnos mieste sutvarkymas ir pritaikymas visuomenės poreikiams</t>
  </si>
  <si>
    <t>6.</t>
  </si>
  <si>
    <t>Nenaudojamų teritorijų Varėnos mieste sutvarkymas ir pritaikymas verslui</t>
  </si>
  <si>
    <t>IŠ VISO:</t>
  </si>
  <si>
    <t>Regionui numatytas ES struktūrinių fondų lėšų limitas:</t>
  </si>
  <si>
    <t>PATVIRTINTA:
Alytaus regiono plėtros tarybos 2016 m. birželio 7 d. sprendimu Nr. 51/6S-24
(Alytaus regiono plėtros tarybos 2023 m. spalio 10 d.  sprendimo Nr. K-48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</si>
</sst>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9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19" xfId="0" applyFont="1" applyBorder="1"/>
    <xf numFmtId="0" fontId="1" fillId="0" borderId="20" xfId="0" applyFont="1" applyBorder="1"/>
    <xf numFmtId="0" fontId="1" fillId="0" borderId="0" xfId="1" applyFont="1" applyAlignment="1">
      <alignment vertical="top" wrapText="1"/>
    </xf>
    <xf numFmtId="0" fontId="9" fillId="0" borderId="0" xfId="1" applyFont="1" applyAlignment="1">
      <alignment vertical="top" wrapText="1" readingOrder="1"/>
    </xf>
    <xf numFmtId="4" fontId="1" fillId="0" borderId="0" xfId="0" applyNumberFormat="1" applyFont="1"/>
    <xf numFmtId="0" fontId="8" fillId="0" borderId="2" xfId="1" applyFont="1" applyBorder="1" applyAlignment="1">
      <alignment horizontal="left" vertical="top" wrapText="1" readingOrder="1"/>
    </xf>
    <xf numFmtId="0" fontId="13" fillId="0" borderId="0" xfId="0" applyFont="1"/>
    <xf numFmtId="0" fontId="8" fillId="0" borderId="17" xfId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164" fontId="9" fillId="0" borderId="22" xfId="1" applyNumberFormat="1" applyFont="1" applyBorder="1" applyAlignment="1">
      <alignment horizontal="center" vertical="top" wrapText="1" readingOrder="1"/>
    </xf>
    <xf numFmtId="164" fontId="9" fillId="0" borderId="23" xfId="1" applyNumberFormat="1" applyFont="1" applyBorder="1" applyAlignment="1">
      <alignment horizontal="center" vertical="top" wrapText="1" readingOrder="1"/>
    </xf>
    <xf numFmtId="4" fontId="11" fillId="0" borderId="18" xfId="0" applyNumberFormat="1" applyFont="1" applyBorder="1" applyAlignment="1">
      <alignment horizontal="left" vertical="top"/>
    </xf>
    <xf numFmtId="164" fontId="9" fillId="0" borderId="27" xfId="1" applyNumberFormat="1" applyFont="1" applyBorder="1" applyAlignment="1">
      <alignment horizontal="center"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24" xfId="1" applyNumberFormat="1" applyFont="1" applyBorder="1" applyAlignment="1">
      <alignment horizontal="right" vertical="top" wrapText="1" readingOrder="1"/>
    </xf>
    <xf numFmtId="4" fontId="11" fillId="0" borderId="21" xfId="1" applyNumberFormat="1" applyFont="1" applyBorder="1" applyAlignment="1">
      <alignment horizontal="right" vertical="top" wrapText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164" fontId="8" fillId="0" borderId="28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11" fillId="0" borderId="5" xfId="1" applyFont="1" applyBorder="1" applyAlignment="1">
      <alignment horizontal="right" vertical="top" wrapText="1"/>
    </xf>
    <xf numFmtId="0" fontId="11" fillId="0" borderId="4" xfId="1" applyFont="1" applyBorder="1" applyAlignment="1">
      <alignment horizontal="right" vertical="top" wrapText="1"/>
    </xf>
    <xf numFmtId="165" fontId="14" fillId="0" borderId="2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0" fontId="11" fillId="0" borderId="3" xfId="1" applyFont="1" applyBorder="1" applyAlignment="1">
      <alignment horizontal="right" vertical="top" wrapText="1"/>
    </xf>
    <xf numFmtId="0" fontId="11" fillId="0" borderId="6" xfId="1" applyFont="1" applyBorder="1" applyAlignment="1">
      <alignment horizontal="right" vertical="top" wrapText="1"/>
    </xf>
    <xf numFmtId="165" fontId="14" fillId="0" borderId="17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4" fontId="8" fillId="0" borderId="28" xfId="1" applyNumberFormat="1" applyFont="1" applyBorder="1" applyAlignment="1">
      <alignment horizontal="right" vertical="top" wrapText="1" readingOrder="1"/>
    </xf>
    <xf numFmtId="0" fontId="11" fillId="0" borderId="28" xfId="1" applyFont="1" applyBorder="1" applyAlignment="1">
      <alignment horizontal="right" vertical="top" wrapText="1"/>
    </xf>
    <xf numFmtId="165" fontId="14" fillId="0" borderId="21" xfId="1" applyNumberFormat="1" applyFont="1" applyBorder="1" applyAlignment="1">
      <alignment horizontal="right" vertical="top" wrapText="1" readingOrder="1"/>
    </xf>
    <xf numFmtId="0" fontId="11" fillId="0" borderId="26" xfId="1" applyFont="1" applyBorder="1" applyAlignment="1">
      <alignment horizontal="right" vertical="top" wrapText="1"/>
    </xf>
    <xf numFmtId="0" fontId="11" fillId="0" borderId="24" xfId="1" applyFont="1" applyBorder="1" applyAlignment="1">
      <alignment horizontal="right" vertical="top" wrapText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26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horizontal="right" vertical="top" wrapText="1" readingOrder="1"/>
    </xf>
    <xf numFmtId="164" fontId="8" fillId="0" borderId="29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0" fontId="8" fillId="0" borderId="21" xfId="1" applyFont="1" applyBorder="1" applyAlignment="1">
      <alignment vertical="top" wrapText="1" readingOrder="1"/>
    </xf>
    <xf numFmtId="0" fontId="1" fillId="0" borderId="24" xfId="1" applyFont="1" applyBorder="1" applyAlignment="1">
      <alignment vertical="top" wrapText="1"/>
    </xf>
    <xf numFmtId="164" fontId="9" fillId="0" borderId="22" xfId="1" applyNumberFormat="1" applyFont="1" applyBorder="1" applyAlignment="1">
      <alignment horizontal="center" vertical="top" wrapText="1" readingOrder="1"/>
    </xf>
    <xf numFmtId="0" fontId="1" fillId="0" borderId="22" xfId="1" applyFont="1" applyBorder="1" applyAlignment="1">
      <alignment horizontal="center" vertical="top" wrapText="1"/>
    </xf>
    <xf numFmtId="0" fontId="9" fillId="0" borderId="22" xfId="1" applyFont="1" applyBorder="1" applyAlignment="1">
      <alignment horizontal="right" vertical="top" wrapText="1" readingOrder="1"/>
    </xf>
    <xf numFmtId="0" fontId="1" fillId="0" borderId="22" xfId="1" applyFont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topLeftCell="A17" zoomScaleNormal="10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0" width="15.88671875" customWidth="1"/>
    <col min="11" max="11" width="4.44140625" customWidth="1"/>
    <col min="12" max="12" width="7.6640625" hidden="1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9.44140625" customWidth="1"/>
  </cols>
  <sheetData>
    <row r="1" spans="1:20" ht="11.4" customHeight="1" x14ac:dyDescent="0.3">
      <c r="R1" s="12"/>
      <c r="S1" s="12"/>
      <c r="T1" s="12"/>
    </row>
    <row r="2" spans="1:20" ht="62.25" customHeight="1" x14ac:dyDescent="0.3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1" t="s">
        <v>53</v>
      </c>
      <c r="S2" s="30"/>
      <c r="T2" s="30"/>
    </row>
    <row r="3" spans="1:20" ht="17.100000000000001" customHeight="1" x14ac:dyDescent="0.3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1" t="s">
        <v>0</v>
      </c>
      <c r="S3" s="29"/>
      <c r="T3" s="29"/>
    </row>
    <row r="4" spans="1:20" ht="17.100000000000001" customHeight="1" x14ac:dyDescent="0.3">
      <c r="A4" s="32" t="s">
        <v>0</v>
      </c>
      <c r="B4" s="29"/>
      <c r="C4" s="29"/>
      <c r="D4" s="33" t="s">
        <v>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2" t="s">
        <v>0</v>
      </c>
      <c r="T4" s="29"/>
    </row>
    <row r="5" spans="1:20" ht="17.100000000000001" customHeight="1" x14ac:dyDescent="0.3">
      <c r="A5" s="35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17.100000000000001" customHeight="1" x14ac:dyDescent="0.3">
      <c r="A6" s="28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7.100000000000001" customHeight="1" x14ac:dyDescent="0.3">
      <c r="A7" s="32" t="s">
        <v>0</v>
      </c>
      <c r="B7" s="29"/>
      <c r="C7" s="29"/>
      <c r="D7" s="36" t="s">
        <v>3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2" t="s">
        <v>0</v>
      </c>
      <c r="T7" s="29"/>
    </row>
    <row r="8" spans="1:20" ht="17.100000000000001" customHeight="1" x14ac:dyDescent="0.3">
      <c r="A8" s="35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15" customHeight="1" x14ac:dyDescent="0.3">
      <c r="A9" s="37" t="s">
        <v>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ht="15" customHeight="1" x14ac:dyDescent="0.3">
      <c r="A10" s="38" t="s">
        <v>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7.100000000000001" customHeight="1" x14ac:dyDescent="0.3">
      <c r="A11" s="39" t="s">
        <v>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x14ac:dyDescent="0.3">
      <c r="A12" s="32" t="s">
        <v>0</v>
      </c>
      <c r="B12" s="29"/>
      <c r="C12" s="29"/>
      <c r="D12" s="29"/>
      <c r="E12" s="29"/>
      <c r="F12" s="29"/>
      <c r="G12" s="29"/>
      <c r="H12" s="29"/>
      <c r="I12" s="40" t="s">
        <v>6</v>
      </c>
      <c r="J12" s="34"/>
      <c r="K12" s="1" t="s">
        <v>7</v>
      </c>
      <c r="L12" s="40" t="s">
        <v>8</v>
      </c>
      <c r="M12" s="34"/>
      <c r="N12" s="34"/>
      <c r="O12" s="32" t="s">
        <v>0</v>
      </c>
      <c r="P12" s="29"/>
      <c r="Q12" s="29"/>
      <c r="R12" s="29"/>
      <c r="S12" s="29"/>
      <c r="T12" s="29"/>
    </row>
    <row r="13" spans="1:20" ht="0" hidden="1" customHeight="1" x14ac:dyDescent="0.3"/>
    <row r="14" spans="1:20" ht="12.3" customHeight="1" x14ac:dyDescent="0.3"/>
    <row r="15" spans="1:20" ht="17.25" customHeight="1" x14ac:dyDescent="0.3">
      <c r="A15" s="41" t="s">
        <v>9</v>
      </c>
      <c r="B15" s="41" t="s">
        <v>10</v>
      </c>
      <c r="C15" s="41" t="s">
        <v>11</v>
      </c>
      <c r="D15" s="44"/>
      <c r="E15" s="41" t="s">
        <v>12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1" t="s">
        <v>13</v>
      </c>
      <c r="R15" s="51"/>
      <c r="S15" s="44"/>
      <c r="T15" s="41" t="s">
        <v>14</v>
      </c>
    </row>
    <row r="16" spans="1:20" ht="20.399999999999999" customHeight="1" x14ac:dyDescent="0.3">
      <c r="A16" s="42"/>
      <c r="B16" s="42"/>
      <c r="C16" s="45"/>
      <c r="D16" s="46"/>
      <c r="E16" s="41" t="s">
        <v>15</v>
      </c>
      <c r="F16" s="44"/>
      <c r="G16" s="41" t="s">
        <v>16</v>
      </c>
      <c r="H16" s="49"/>
      <c r="I16" s="50"/>
      <c r="J16" s="52" t="s">
        <v>17</v>
      </c>
      <c r="K16" s="29"/>
      <c r="L16" s="29"/>
      <c r="M16" s="29"/>
      <c r="N16" s="29"/>
      <c r="O16" s="29"/>
      <c r="P16" s="29"/>
      <c r="Q16" s="45"/>
      <c r="R16" s="29"/>
      <c r="S16" s="46"/>
      <c r="T16" s="42"/>
    </row>
    <row r="17" spans="1:20" ht="16.350000000000001" customHeight="1" x14ac:dyDescent="0.3">
      <c r="A17" s="42"/>
      <c r="B17" s="42"/>
      <c r="C17" s="45"/>
      <c r="D17" s="46"/>
      <c r="E17" s="45"/>
      <c r="F17" s="46"/>
      <c r="G17" s="41" t="s">
        <v>18</v>
      </c>
      <c r="H17" s="53" t="s">
        <v>0</v>
      </c>
      <c r="I17" s="49"/>
      <c r="J17" s="54" t="s">
        <v>19</v>
      </c>
      <c r="K17" s="55"/>
      <c r="L17" s="55"/>
      <c r="M17" s="55"/>
      <c r="N17" s="55"/>
      <c r="O17" s="55"/>
      <c r="P17" s="56"/>
      <c r="Q17" s="45"/>
      <c r="R17" s="29"/>
      <c r="S17" s="46"/>
      <c r="T17" s="42"/>
    </row>
    <row r="18" spans="1:20" ht="17.100000000000001" customHeight="1" x14ac:dyDescent="0.3">
      <c r="A18" s="42"/>
      <c r="B18" s="42"/>
      <c r="C18" s="45"/>
      <c r="D18" s="46"/>
      <c r="E18" s="45"/>
      <c r="F18" s="46"/>
      <c r="G18" s="42"/>
      <c r="H18" s="41" t="s">
        <v>20</v>
      </c>
      <c r="I18" s="44"/>
      <c r="J18" s="41" t="s">
        <v>21</v>
      </c>
      <c r="K18" s="49"/>
      <c r="L18" s="49"/>
      <c r="M18" s="49"/>
      <c r="N18" s="49"/>
      <c r="O18" s="49"/>
      <c r="P18" s="50"/>
      <c r="Q18" s="45"/>
      <c r="R18" s="29"/>
      <c r="S18" s="46"/>
      <c r="T18" s="42"/>
    </row>
    <row r="19" spans="1:20" ht="50.1" customHeight="1" x14ac:dyDescent="0.3">
      <c r="A19" s="43"/>
      <c r="B19" s="43"/>
      <c r="C19" s="47"/>
      <c r="D19" s="48"/>
      <c r="E19" s="47"/>
      <c r="F19" s="48"/>
      <c r="G19" s="43"/>
      <c r="H19" s="47"/>
      <c r="I19" s="48"/>
      <c r="J19" s="41" t="s">
        <v>20</v>
      </c>
      <c r="K19" s="49"/>
      <c r="L19" s="50"/>
      <c r="M19" s="2" t="s">
        <v>22</v>
      </c>
      <c r="N19" s="41" t="s">
        <v>23</v>
      </c>
      <c r="O19" s="50"/>
      <c r="P19" s="2" t="s">
        <v>24</v>
      </c>
      <c r="Q19" s="47"/>
      <c r="R19" s="34"/>
      <c r="S19" s="48"/>
      <c r="T19" s="43"/>
    </row>
    <row r="20" spans="1:20" x14ac:dyDescent="0.3">
      <c r="A20" s="4" t="s">
        <v>25</v>
      </c>
      <c r="B20" s="4" t="s">
        <v>26</v>
      </c>
      <c r="C20" s="57" t="s">
        <v>27</v>
      </c>
      <c r="D20" s="50"/>
      <c r="E20" s="57" t="s">
        <v>28</v>
      </c>
      <c r="F20" s="50"/>
      <c r="G20" s="4" t="s">
        <v>29</v>
      </c>
      <c r="H20" s="57" t="s">
        <v>30</v>
      </c>
      <c r="I20" s="50"/>
      <c r="J20" s="57" t="s">
        <v>31</v>
      </c>
      <c r="K20" s="49"/>
      <c r="L20" s="50"/>
      <c r="M20" s="4" t="s">
        <v>32</v>
      </c>
      <c r="N20" s="57" t="s">
        <v>33</v>
      </c>
      <c r="O20" s="50"/>
      <c r="P20" s="4" t="s">
        <v>34</v>
      </c>
      <c r="Q20" s="57" t="s">
        <v>35</v>
      </c>
      <c r="R20" s="49"/>
      <c r="S20" s="50"/>
      <c r="T20" s="4" t="s">
        <v>36</v>
      </c>
    </row>
    <row r="21" spans="1:20" ht="48" customHeight="1" x14ac:dyDescent="0.3">
      <c r="A21" s="5" t="s">
        <v>37</v>
      </c>
      <c r="B21" s="5" t="s">
        <v>38</v>
      </c>
      <c r="C21" s="58" t="s">
        <v>39</v>
      </c>
      <c r="D21" s="50"/>
      <c r="E21" s="59">
        <v>1516825.67</v>
      </c>
      <c r="F21" s="60"/>
      <c r="G21" s="21">
        <v>1289301.81</v>
      </c>
      <c r="H21" s="59">
        <v>113761.92</v>
      </c>
      <c r="I21" s="60"/>
      <c r="J21" s="59">
        <v>0</v>
      </c>
      <c r="K21" s="61"/>
      <c r="L21" s="60"/>
      <c r="M21" s="21">
        <v>113761.94</v>
      </c>
      <c r="N21" s="59">
        <v>0</v>
      </c>
      <c r="O21" s="60"/>
      <c r="P21" s="21">
        <v>0</v>
      </c>
      <c r="Q21" s="62">
        <v>42566</v>
      </c>
      <c r="R21" s="61"/>
      <c r="S21" s="60"/>
      <c r="T21" s="11" t="s">
        <v>40</v>
      </c>
    </row>
    <row r="22" spans="1:20" ht="49.65" customHeight="1" x14ac:dyDescent="0.3">
      <c r="A22" s="5" t="s">
        <v>41</v>
      </c>
      <c r="B22" s="5" t="s">
        <v>38</v>
      </c>
      <c r="C22" s="58" t="s">
        <v>42</v>
      </c>
      <c r="D22" s="50"/>
      <c r="E22" s="59">
        <v>806142.47</v>
      </c>
      <c r="F22" s="60"/>
      <c r="G22" s="21">
        <v>685221.1</v>
      </c>
      <c r="H22" s="59">
        <v>80614.240000000005</v>
      </c>
      <c r="I22" s="60"/>
      <c r="J22" s="59">
        <v>0</v>
      </c>
      <c r="K22" s="61"/>
      <c r="L22" s="60"/>
      <c r="M22" s="21">
        <v>40307.129999999997</v>
      </c>
      <c r="N22" s="59">
        <v>0</v>
      </c>
      <c r="O22" s="60"/>
      <c r="P22" s="21">
        <v>0</v>
      </c>
      <c r="Q22" s="62">
        <v>42885</v>
      </c>
      <c r="R22" s="61"/>
      <c r="S22" s="60"/>
      <c r="T22" s="11" t="s">
        <v>40</v>
      </c>
    </row>
    <row r="23" spans="1:20" ht="49.65" customHeight="1" x14ac:dyDescent="0.3">
      <c r="A23" s="5" t="s">
        <v>43</v>
      </c>
      <c r="B23" s="5" t="s">
        <v>38</v>
      </c>
      <c r="C23" s="58" t="s">
        <v>44</v>
      </c>
      <c r="D23" s="50"/>
      <c r="E23" s="59">
        <v>877396.83</v>
      </c>
      <c r="F23" s="60"/>
      <c r="G23" s="21">
        <v>745787.3</v>
      </c>
      <c r="H23" s="59">
        <v>65804.759999999995</v>
      </c>
      <c r="I23" s="60"/>
      <c r="J23" s="59">
        <v>0</v>
      </c>
      <c r="K23" s="61"/>
      <c r="L23" s="60"/>
      <c r="M23" s="21">
        <v>65804.77</v>
      </c>
      <c r="N23" s="59">
        <v>0</v>
      </c>
      <c r="O23" s="60"/>
      <c r="P23" s="21">
        <v>0</v>
      </c>
      <c r="Q23" s="62">
        <v>43008</v>
      </c>
      <c r="R23" s="61"/>
      <c r="S23" s="60"/>
      <c r="T23" s="11" t="s">
        <v>40</v>
      </c>
    </row>
    <row r="24" spans="1:20" ht="49.65" customHeight="1" x14ac:dyDescent="0.3">
      <c r="A24" s="5" t="s">
        <v>45</v>
      </c>
      <c r="B24" s="5" t="s">
        <v>38</v>
      </c>
      <c r="C24" s="58" t="s">
        <v>46</v>
      </c>
      <c r="D24" s="50"/>
      <c r="E24" s="59">
        <v>418313.6</v>
      </c>
      <c r="F24" s="60"/>
      <c r="G24" s="21">
        <v>355566.56</v>
      </c>
      <c r="H24" s="59">
        <v>20915.68</v>
      </c>
      <c r="I24" s="60"/>
      <c r="J24" s="59">
        <v>0</v>
      </c>
      <c r="K24" s="61"/>
      <c r="L24" s="60"/>
      <c r="M24" s="21">
        <v>41831.360000000001</v>
      </c>
      <c r="N24" s="59">
        <v>0</v>
      </c>
      <c r="O24" s="60"/>
      <c r="P24" s="21">
        <v>0</v>
      </c>
      <c r="Q24" s="62">
        <v>43238</v>
      </c>
      <c r="R24" s="61"/>
      <c r="S24" s="60"/>
      <c r="T24" s="11" t="s">
        <v>40</v>
      </c>
    </row>
    <row r="25" spans="1:20" ht="55.95" customHeight="1" x14ac:dyDescent="0.3">
      <c r="A25" s="13" t="s">
        <v>47</v>
      </c>
      <c r="B25" s="13" t="s">
        <v>38</v>
      </c>
      <c r="C25" s="63" t="s">
        <v>48</v>
      </c>
      <c r="D25" s="44"/>
      <c r="E25" s="64">
        <v>836631.91</v>
      </c>
      <c r="F25" s="65"/>
      <c r="G25" s="22">
        <v>480194.29</v>
      </c>
      <c r="H25" s="64">
        <v>28246.73</v>
      </c>
      <c r="I25" s="65"/>
      <c r="J25" s="64">
        <v>0</v>
      </c>
      <c r="K25" s="66"/>
      <c r="L25" s="65"/>
      <c r="M25" s="22">
        <v>328190.89</v>
      </c>
      <c r="N25" s="64">
        <v>0</v>
      </c>
      <c r="O25" s="65"/>
      <c r="P25" s="22">
        <v>0</v>
      </c>
      <c r="Q25" s="67">
        <v>43373</v>
      </c>
      <c r="R25" s="66"/>
      <c r="S25" s="65"/>
      <c r="T25" s="14" t="s">
        <v>40</v>
      </c>
    </row>
    <row r="26" spans="1:20" ht="48" customHeight="1" thickBot="1" x14ac:dyDescent="0.35">
      <c r="A26" s="15" t="s">
        <v>49</v>
      </c>
      <c r="B26" s="15" t="s">
        <v>38</v>
      </c>
      <c r="C26" s="79" t="s">
        <v>50</v>
      </c>
      <c r="D26" s="80"/>
      <c r="E26" s="23"/>
      <c r="F26" s="24">
        <f>G26+H26+M26</f>
        <v>245347.1</v>
      </c>
      <c r="G26" s="25">
        <v>208545.02</v>
      </c>
      <c r="H26" s="77">
        <v>6133.67</v>
      </c>
      <c r="I26" s="78"/>
      <c r="J26" s="74">
        <v>0</v>
      </c>
      <c r="K26" s="75"/>
      <c r="L26" s="76"/>
      <c r="M26" s="27">
        <v>30668.41</v>
      </c>
      <c r="N26" s="69">
        <v>0</v>
      </c>
      <c r="O26" s="70"/>
      <c r="P26" s="26">
        <v>0</v>
      </c>
      <c r="Q26" s="71">
        <v>43373</v>
      </c>
      <c r="R26" s="72"/>
      <c r="S26" s="73"/>
      <c r="T26" s="16" t="s">
        <v>40</v>
      </c>
    </row>
    <row r="27" spans="1:20" x14ac:dyDescent="0.3">
      <c r="A27" s="83" t="s">
        <v>51</v>
      </c>
      <c r="B27" s="84"/>
      <c r="C27" s="84"/>
      <c r="D27" s="84"/>
      <c r="E27" s="84"/>
      <c r="F27" s="17">
        <f>G27+H27+M27</f>
        <v>4700657.58</v>
      </c>
      <c r="G27" s="18">
        <f>G21+G22+G23+G24+G25+G26</f>
        <v>3764616.08</v>
      </c>
      <c r="H27" s="81">
        <f>H21+H22+H23+H24+H25+H26</f>
        <v>315476.99999999994</v>
      </c>
      <c r="I27" s="81"/>
      <c r="J27" s="81">
        <v>0</v>
      </c>
      <c r="K27" s="82"/>
      <c r="L27" s="82"/>
      <c r="M27" s="17">
        <f>M21+M22+M23+M24+M25+M26</f>
        <v>620564.50000000012</v>
      </c>
      <c r="N27" s="81">
        <v>0</v>
      </c>
      <c r="O27" s="82"/>
      <c r="P27" s="20">
        <v>0</v>
      </c>
      <c r="Q27" s="9"/>
      <c r="R27" s="8"/>
      <c r="S27" s="8"/>
      <c r="T27" s="3"/>
    </row>
    <row r="28" spans="1:20" ht="16.649999999999999" customHeight="1" x14ac:dyDescent="0.3">
      <c r="A28" s="68" t="s">
        <v>52</v>
      </c>
      <c r="B28" s="34"/>
      <c r="C28" s="34"/>
      <c r="D28" s="34"/>
      <c r="E28" s="34"/>
      <c r="F28" s="34"/>
      <c r="G28" s="19">
        <v>3764616.09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</row>
    <row r="29" spans="1:20" ht="36.75" customHeight="1" x14ac:dyDescent="0.3">
      <c r="G29" s="10"/>
    </row>
    <row r="31" spans="1:20" x14ac:dyDescent="0.3">
      <c r="J31" s="10"/>
      <c r="M31" s="10"/>
    </row>
  </sheetData>
  <mergeCells count="82">
    <mergeCell ref="A28:F28"/>
    <mergeCell ref="N26:O26"/>
    <mergeCell ref="Q26:S26"/>
    <mergeCell ref="J26:L26"/>
    <mergeCell ref="H26:I26"/>
    <mergeCell ref="C26:D26"/>
    <mergeCell ref="H27:I27"/>
    <mergeCell ref="J27:L27"/>
    <mergeCell ref="N27:O27"/>
    <mergeCell ref="A27:E27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dcterms:created xsi:type="dcterms:W3CDTF">2023-09-13T12:10:46Z</dcterms:created>
  <dcterms:modified xsi:type="dcterms:W3CDTF">2023-10-18T12:06:51Z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