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1. Tyrimų ataskaitos ir kt\Patvirtintų tyrimų iki 2018-01-01 keitimai\FĮ-003_FĮ-004_FĮ-006\FĮ-004-04_FĮ-006-04\"/>
    </mc:Choice>
  </mc:AlternateContent>
  <xr:revisionPtr revIDLastSave="0" documentId="13_ncr:1_{92646C71-48A5-482D-AEB4-AEE60518CBA4}" xr6:coauthVersionLast="40" xr6:coauthVersionMax="40" xr10:uidLastSave="{00000000-0000-0000-0000-000000000000}"/>
  <bookViews>
    <workbookView xWindow="120" yWindow="165" windowWidth="19440" windowHeight="9480" xr2:uid="{00000000-000D-0000-FFFF-FFFF00000000}"/>
  </bookViews>
  <sheets>
    <sheet name="Komandiruotės ir kelionės LT" sheetId="28" r:id="rId1"/>
    <sheet name="Įkainiai ir sąrašas" sheetId="33" state="hidden" r:id="rId2"/>
    <sheet name="Įkainiai ir sąrašas (2)" sheetId="34" state="hidden" r:id="rId3"/>
  </sheets>
  <definedNames>
    <definedName name="_xlnm.Print_Area" localSheetId="0">'Komandiruotės ir kelionės LT'!$A$1:$R$129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28" l="1"/>
  <c r="I24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23" i="28"/>
  <c r="N25" i="28"/>
  <c r="N26" i="28"/>
  <c r="N29" i="28"/>
  <c r="M23" i="28" l="1"/>
  <c r="M24" i="28"/>
  <c r="N24" i="28" s="1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22" i="28"/>
  <c r="N22" i="28" s="1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22" i="28"/>
  <c r="I23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N28" i="28" l="1"/>
  <c r="N27" i="28"/>
  <c r="P25" i="28"/>
  <c r="P26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2" i="28"/>
  <c r="P43" i="28"/>
  <c r="P44" i="28"/>
  <c r="P45" i="28"/>
  <c r="P46" i="28"/>
  <c r="P47" i="28"/>
  <c r="P48" i="28"/>
  <c r="P49" i="28"/>
  <c r="P50" i="28"/>
  <c r="P51" i="28"/>
  <c r="P52" i="28"/>
  <c r="P53" i="28"/>
  <c r="P54" i="28"/>
  <c r="P55" i="28"/>
  <c r="P56" i="28"/>
  <c r="P57" i="28"/>
  <c r="P58" i="28"/>
  <c r="P59" i="28"/>
  <c r="P60" i="28"/>
  <c r="P61" i="28"/>
  <c r="P62" i="28"/>
  <c r="P63" i="28"/>
  <c r="P64" i="28"/>
  <c r="P65" i="28"/>
  <c r="P66" i="28"/>
  <c r="P67" i="28"/>
  <c r="P68" i="28"/>
  <c r="P69" i="28"/>
  <c r="P70" i="28"/>
  <c r="P71" i="28"/>
  <c r="P72" i="28"/>
  <c r="P73" i="28"/>
  <c r="P74" i="28"/>
  <c r="P75" i="28"/>
  <c r="P76" i="28"/>
  <c r="P77" i="28"/>
  <c r="P78" i="28"/>
  <c r="P79" i="28"/>
  <c r="P80" i="28"/>
  <c r="P81" i="28"/>
  <c r="P82" i="28"/>
  <c r="P83" i="28"/>
  <c r="P84" i="28"/>
  <c r="P85" i="28"/>
  <c r="P86" i="28"/>
  <c r="P87" i="28"/>
  <c r="P88" i="28"/>
  <c r="P89" i="28"/>
  <c r="P90" i="28"/>
  <c r="P91" i="28"/>
  <c r="P92" i="28"/>
  <c r="P93" i="28"/>
  <c r="P94" i="28"/>
  <c r="P95" i="28"/>
  <c r="P96" i="28"/>
  <c r="P97" i="28"/>
  <c r="P98" i="28"/>
  <c r="P99" i="28"/>
  <c r="P100" i="28"/>
  <c r="P101" i="28"/>
  <c r="P102" i="28"/>
  <c r="P103" i="28"/>
  <c r="P104" i="28"/>
  <c r="P105" i="28"/>
  <c r="P106" i="28"/>
  <c r="P107" i="28"/>
  <c r="P108" i="28"/>
  <c r="P109" i="28"/>
  <c r="P110" i="28"/>
  <c r="P111" i="28"/>
  <c r="P112" i="28"/>
  <c r="P113" i="28"/>
  <c r="P114" i="28"/>
  <c r="P115" i="28"/>
  <c r="P116" i="28"/>
  <c r="P117" i="28"/>
  <c r="P118" i="28"/>
  <c r="P119" i="28"/>
  <c r="P120" i="28"/>
  <c r="P121" i="28"/>
  <c r="P22" i="28"/>
  <c r="J122" i="28" l="1"/>
  <c r="N122" i="28" l="1"/>
  <c r="L23" i="28"/>
  <c r="Q23" i="28" s="1"/>
  <c r="L24" i="28"/>
  <c r="Q24" i="28" s="1"/>
  <c r="L25" i="28"/>
  <c r="Q25" i="28" s="1"/>
  <c r="L26" i="28"/>
  <c r="Q26" i="28" s="1"/>
  <c r="L27" i="28"/>
  <c r="Q27" i="28" s="1"/>
  <c r="L28" i="28"/>
  <c r="Q28" i="28" s="1"/>
  <c r="L29" i="28"/>
  <c r="Q29" i="28" s="1"/>
  <c r="L30" i="28"/>
  <c r="Q30" i="28" s="1"/>
  <c r="L31" i="28"/>
  <c r="Q31" i="28" s="1"/>
  <c r="L32" i="28"/>
  <c r="Q32" i="28" s="1"/>
  <c r="L33" i="28"/>
  <c r="Q33" i="28" s="1"/>
  <c r="L34" i="28"/>
  <c r="Q34" i="28" s="1"/>
  <c r="L35" i="28"/>
  <c r="Q35" i="28" s="1"/>
  <c r="L36" i="28"/>
  <c r="Q36" i="28" s="1"/>
  <c r="L37" i="28"/>
  <c r="Q37" i="28" s="1"/>
  <c r="L38" i="28"/>
  <c r="Q38" i="28" s="1"/>
  <c r="L39" i="28"/>
  <c r="Q39" i="28" s="1"/>
  <c r="L40" i="28"/>
  <c r="Q40" i="28" s="1"/>
  <c r="L41" i="28"/>
  <c r="Q41" i="28" s="1"/>
  <c r="L42" i="28"/>
  <c r="Q42" i="28" s="1"/>
  <c r="L43" i="28"/>
  <c r="Q43" i="28" s="1"/>
  <c r="L44" i="28"/>
  <c r="Q44" i="28" s="1"/>
  <c r="L45" i="28"/>
  <c r="Q45" i="28" s="1"/>
  <c r="L46" i="28"/>
  <c r="Q46" i="28" s="1"/>
  <c r="L47" i="28"/>
  <c r="Q47" i="28" s="1"/>
  <c r="L48" i="28"/>
  <c r="Q48" i="28" s="1"/>
  <c r="L49" i="28"/>
  <c r="Q49" i="28" s="1"/>
  <c r="L50" i="28"/>
  <c r="Q50" i="28" s="1"/>
  <c r="L51" i="28"/>
  <c r="Q51" i="28" s="1"/>
  <c r="L52" i="28"/>
  <c r="Q52" i="28" s="1"/>
  <c r="L53" i="28"/>
  <c r="Q53" i="28" s="1"/>
  <c r="L54" i="28"/>
  <c r="Q54" i="28" s="1"/>
  <c r="L55" i="28"/>
  <c r="Q55" i="28" s="1"/>
  <c r="L56" i="28"/>
  <c r="Q56" i="28" s="1"/>
  <c r="L57" i="28"/>
  <c r="Q57" i="28" s="1"/>
  <c r="L58" i="28"/>
  <c r="Q58" i="28" s="1"/>
  <c r="L59" i="28"/>
  <c r="Q59" i="28" s="1"/>
  <c r="L60" i="28"/>
  <c r="Q60" i="28" s="1"/>
  <c r="L61" i="28"/>
  <c r="Q61" i="28" s="1"/>
  <c r="L62" i="28"/>
  <c r="Q62" i="28" s="1"/>
  <c r="L63" i="28"/>
  <c r="Q63" i="28" s="1"/>
  <c r="L64" i="28"/>
  <c r="Q64" i="28" s="1"/>
  <c r="L65" i="28"/>
  <c r="Q65" i="28" s="1"/>
  <c r="L66" i="28"/>
  <c r="Q66" i="28" s="1"/>
  <c r="L67" i="28"/>
  <c r="Q67" i="28" s="1"/>
  <c r="L68" i="28"/>
  <c r="Q68" i="28" s="1"/>
  <c r="L69" i="28"/>
  <c r="Q69" i="28" s="1"/>
  <c r="L70" i="28"/>
  <c r="Q70" i="28" s="1"/>
  <c r="L71" i="28"/>
  <c r="Q71" i="28" s="1"/>
  <c r="L72" i="28"/>
  <c r="Q72" i="28" s="1"/>
  <c r="L73" i="28"/>
  <c r="Q73" i="28" s="1"/>
  <c r="L74" i="28"/>
  <c r="Q74" i="28" s="1"/>
  <c r="L75" i="28"/>
  <c r="Q75" i="28" s="1"/>
  <c r="L76" i="28"/>
  <c r="Q76" i="28" s="1"/>
  <c r="L77" i="28"/>
  <c r="Q77" i="28" s="1"/>
  <c r="L78" i="28"/>
  <c r="Q78" i="28" s="1"/>
  <c r="L79" i="28"/>
  <c r="Q79" i="28" s="1"/>
  <c r="L80" i="28"/>
  <c r="Q80" i="28" s="1"/>
  <c r="L81" i="28"/>
  <c r="Q81" i="28" s="1"/>
  <c r="L82" i="28"/>
  <c r="Q82" i="28" s="1"/>
  <c r="L83" i="28"/>
  <c r="Q83" i="28" s="1"/>
  <c r="L84" i="28"/>
  <c r="Q84" i="28" s="1"/>
  <c r="L85" i="28"/>
  <c r="Q85" i="28" s="1"/>
  <c r="L86" i="28"/>
  <c r="Q86" i="28" s="1"/>
  <c r="L87" i="28"/>
  <c r="Q87" i="28" s="1"/>
  <c r="L88" i="28"/>
  <c r="Q88" i="28" s="1"/>
  <c r="L89" i="28"/>
  <c r="Q89" i="28" s="1"/>
  <c r="L90" i="28"/>
  <c r="Q90" i="28" s="1"/>
  <c r="L91" i="28"/>
  <c r="Q91" i="28" s="1"/>
  <c r="L92" i="28"/>
  <c r="Q92" i="28" s="1"/>
  <c r="L93" i="28"/>
  <c r="Q93" i="28" s="1"/>
  <c r="L94" i="28"/>
  <c r="Q94" i="28" s="1"/>
  <c r="L95" i="28"/>
  <c r="Q95" i="28" s="1"/>
  <c r="L96" i="28"/>
  <c r="Q96" i="28" s="1"/>
  <c r="L97" i="28"/>
  <c r="Q97" i="28" s="1"/>
  <c r="L98" i="28"/>
  <c r="Q98" i="28" s="1"/>
  <c r="L99" i="28"/>
  <c r="Q99" i="28" s="1"/>
  <c r="L100" i="28"/>
  <c r="Q100" i="28" s="1"/>
  <c r="L101" i="28"/>
  <c r="Q101" i="28" s="1"/>
  <c r="L102" i="28"/>
  <c r="Q102" i="28" s="1"/>
  <c r="L103" i="28"/>
  <c r="Q103" i="28" s="1"/>
  <c r="L104" i="28"/>
  <c r="Q104" i="28" s="1"/>
  <c r="L105" i="28"/>
  <c r="Q105" i="28" s="1"/>
  <c r="L106" i="28"/>
  <c r="Q106" i="28" s="1"/>
  <c r="L107" i="28"/>
  <c r="Q107" i="28" s="1"/>
  <c r="L108" i="28"/>
  <c r="Q108" i="28" s="1"/>
  <c r="L109" i="28"/>
  <c r="Q109" i="28" s="1"/>
  <c r="L110" i="28"/>
  <c r="Q110" i="28" s="1"/>
  <c r="L111" i="28"/>
  <c r="Q111" i="28" s="1"/>
  <c r="L112" i="28"/>
  <c r="Q112" i="28" s="1"/>
  <c r="L113" i="28"/>
  <c r="Q113" i="28" s="1"/>
  <c r="L114" i="28"/>
  <c r="Q114" i="28" s="1"/>
  <c r="L115" i="28"/>
  <c r="Q115" i="28" s="1"/>
  <c r="L116" i="28"/>
  <c r="Q116" i="28" s="1"/>
  <c r="L117" i="28"/>
  <c r="Q117" i="28" s="1"/>
  <c r="L118" i="28"/>
  <c r="Q118" i="28" s="1"/>
  <c r="L119" i="28"/>
  <c r="Q119" i="28" s="1"/>
  <c r="L120" i="28"/>
  <c r="Q120" i="28" s="1"/>
  <c r="L121" i="28"/>
  <c r="Q121" i="28" s="1"/>
  <c r="B3" i="33" l="1"/>
  <c r="L22" i="28"/>
  <c r="L122" i="28" l="1"/>
  <c r="Q122" i="28" l="1"/>
</calcChain>
</file>

<file path=xl/sharedStrings.xml><?xml version="1.0" encoding="utf-8"?>
<sst xmlns="http://schemas.openxmlformats.org/spreadsheetml/2006/main" count="108" uniqueCount="71">
  <si>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</si>
  <si>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</si>
  <si>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</si>
  <si>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</si>
  <si>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</si>
  <si>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</si>
  <si>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</si>
  <si>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</si>
  <si>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15</t>
  </si>
  <si>
    <t>Vardenė Pavardenė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</si>
  <si>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</si>
  <si>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</si>
  <si>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</si>
  <si>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</si>
  <si>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</si>
  <si>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</si>
  <si>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</si>
  <si>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</si>
  <si>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</si>
  <si>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</si>
  <si>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</si>
  <si>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</si>
  <si>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</si>
  <si>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</si>
  <si>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</si>
  <si>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</si>
  <si>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</si>
  <si>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</si>
  <si>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</si>
  <si>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</si>
  <si>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</si>
  <si>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</si>
  <si>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</si>
  <si>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</si>
  <si>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</si>
  <si>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</si>
  <si>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</si>
  <si>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</si>
  <si>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</si>
  <si>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</si>
  <si>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</si>
  <si>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nepildoma.)</t>
    </r>
  </si>
  <si>
    <t>(nebiudžetinėms įstaigoms, kurios yra techninės paramos gavėjos)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</si>
  <si>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</si>
  <si>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</si>
  <si>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</si>
  <si>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</si>
  <si>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</si>
  <si>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</si>
  <si>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</si>
  <si>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</si>
  <si>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</si>
  <si>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</si>
  <si>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Taip</t>
  </si>
  <si>
    <t>Ne</t>
  </si>
  <si>
    <t>Vilnius-Kaunas</t>
  </si>
  <si>
    <t>Vardenė Pavardenienė</t>
  </si>
  <si>
    <t>Vilnius- Kaunas</t>
  </si>
  <si>
    <t>16</t>
  </si>
  <si>
    <r>
      <t xml:space="preserve">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</si>
  <si>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TAR: 2014-09-10 LRVN Nr. 924</t>
  </si>
  <si>
    <r>
      <t xml:space="preserve">Apskaičiuota komandiruotės/ kelionės Lietuvoje išlaidų, apmokamų pagal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</si>
  <si>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Kelionės/ komandiruotės išlaidos 100 proc. susijusios su pavestų ES struktūrinių fondų lėšų administravimo funkcijomis (pasirinkti iš sąrašo Taip/Ne)</t>
  </si>
  <si>
    <t>Kelionės/ komandiruotės dalis, susijusi su pavestų ES struktūrinių fondų lėšų administravimo funkcijomis (jeigu 15 stulpelyje pasrinkote "Taip" – automatiškai įrašoma 100 proc., jeigu 15 stulpelyje pasirinkote "Ne" – įrašykite procentinį dydį (pavyzdžiui, 30)</t>
  </si>
  <si>
    <t>Kelionių dalis, susijusi su pavestomis ES struktūrinių fondų lėšų administravimo funkcijomis, yra 50 proc. (apskaičiuota pagal bendrą įstaigos funkcijų susiejimą.</t>
  </si>
  <si>
    <t>Komandiruotės išlaidų dalis, susijusi su ES struktūrinių fondų lėšų administravimo funkcijomis – 90 proc.</t>
  </si>
  <si>
    <t>2 Forma (galiojanti forma nuo 2018-07-01)</t>
  </si>
  <si>
    <r>
      <t xml:space="preserve">Apsakičiuota dienpinigių suma,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</si>
  <si>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t>14</t>
  </si>
  <si>
    <t>17=((12)+(14))*(16)/100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</si>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</sst>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5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8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19" fillId="0" borderId="0" xfId="0" applyFont="1"/>
    <xf numFmtId="0" fontId="23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11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right" wrapText="1"/>
      <protection locked="0"/>
    </xf>
    <xf numFmtId="0" fontId="18" fillId="0" borderId="6" xfId="60" applyFont="1" applyBorder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right" wrapText="1"/>
      <protection locked="0"/>
    </xf>
    <xf numFmtId="0" fontId="13" fillId="0" borderId="6" xfId="60" applyFont="1" applyBorder="1" applyAlignment="1" applyProtection="1">
      <alignment horizontal="center" wrapText="1"/>
      <protection locked="0"/>
    </xf>
    <xf numFmtId="0" fontId="18" fillId="0" borderId="8" xfId="60" applyFont="1" applyBorder="1" applyAlignment="1" applyProtection="1">
      <alignment horizontal="left" wrapText="1"/>
      <protection locked="0"/>
    </xf>
    <xf numFmtId="0" fontId="18" fillId="0" borderId="27" xfId="60" applyFont="1" applyBorder="1" applyAlignment="1" applyProtection="1">
      <alignment horizontal="left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7" xfId="60" applyFont="1" applyBorder="1" applyAlignment="1" applyProtection="1">
      <alignment horizontal="left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4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0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3" xfId="60" applyFont="1" applyFill="1" applyBorder="1" applyAlignment="1" applyProtection="1">
      <alignment horizontal="right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5" fillId="4" borderId="21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5" fillId="0" borderId="0" xfId="60" applyAlignment="1" applyProtection="1">
      <alignment wrapText="1"/>
      <protection locked="0"/>
    </xf>
    <xf numFmtId="2" fontId="15" fillId="4" borderId="29" xfId="60" applyNumberFormat="1" applyFont="1" applyFill="1" applyBorder="1" applyAlignment="1" applyProtection="1">
      <alignment horizontal="center" vertical="center" wrapText="1"/>
      <protection locked="0"/>
    </xf>
    <xf numFmtId="0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4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0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5" fillId="0" borderId="0" xfId="60" applyFont="1" applyFill="1" applyAlignment="1" applyProtection="1">
      <alignment horizontal="center" vertical="top" wrapText="1"/>
      <protection locked="0"/>
    </xf>
    <xf numFmtId="0" fontId="20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8" fillId="0" borderId="0" xfId="60" applyFont="1" applyAlignment="1" applyProtection="1">
      <alignment horizont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8" fillId="0" borderId="15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left" vertical="center" wrapText="1"/>
      <protection locked="0"/>
    </xf>
    <xf numFmtId="0" fontId="18" fillId="0" borderId="26" xfId="60" applyFont="1" applyBorder="1" applyAlignment="1" applyProtection="1">
      <alignment horizontal="left" vertical="center" wrapText="1"/>
      <protection locked="0"/>
    </xf>
    <xf numFmtId="0" fontId="18" fillId="0" borderId="27" xfId="60" applyFont="1" applyBorder="1" applyAlignment="1" applyProtection="1">
      <alignment horizontal="left" vertical="center" wrapText="1"/>
      <protection locked="0"/>
    </xf>
    <xf numFmtId="0" fontId="18" fillId="0" borderId="8" xfId="60" applyFont="1" applyBorder="1" applyAlignment="1" applyProtection="1">
      <alignment horizontal="center" wrapText="1"/>
      <protection locked="0"/>
    </xf>
    <xf numFmtId="0" fontId="18" fillId="0" borderId="19" xfId="60" applyFont="1" applyBorder="1" applyAlignment="1" applyProtection="1">
      <alignment horizontal="center" wrapText="1"/>
      <protection locked="0"/>
    </xf>
    <xf numFmtId="0" fontId="18" fillId="0" borderId="27" xfId="60" applyFont="1" applyBorder="1" applyAlignment="1" applyProtection="1">
      <alignment horizontal="center" wrapText="1"/>
      <protection locked="0"/>
    </xf>
    <xf numFmtId="0" fontId="18" fillId="0" borderId="28" xfId="60" applyFont="1" applyBorder="1" applyAlignment="1" applyProtection="1">
      <alignment horizont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8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19" xfId="60" applyFont="1" applyFill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5" xfId="60" applyFont="1" applyBorder="1" applyAlignment="1" applyProtection="1">
      <alignment horizontal="center" wrapText="1"/>
      <protection locked="0"/>
    </xf>
  </cellXfs>
  <cellStyles count="61">
    <cellStyle name="Brand Align Left Text" xfId="5" xr:uid="{00000000-0005-0000-0000-000000000000}"/>
    <cellStyle name="Brand Default" xfId="6" xr:uid="{00000000-0005-0000-0000-000001000000}"/>
    <cellStyle name="Brand Percent" xfId="7" xr:uid="{00000000-0005-0000-0000-000002000000}"/>
    <cellStyle name="Brand Source" xfId="8" xr:uid="{00000000-0005-0000-0000-000003000000}"/>
    <cellStyle name="Brand Subtitle with Underline" xfId="9" xr:uid="{00000000-0005-0000-0000-000004000000}"/>
    <cellStyle name="Brand Subtitle without Underline" xfId="10" xr:uid="{00000000-0005-0000-0000-000005000000}"/>
    <cellStyle name="Brand Title" xfId="11" xr:uid="{00000000-0005-0000-0000-000006000000}"/>
    <cellStyle name="Comma 2" xfId="12" xr:uid="{00000000-0005-0000-0000-000007000000}"/>
    <cellStyle name="Comma 2 2" xfId="13" xr:uid="{00000000-0005-0000-0000-000008000000}"/>
    <cellStyle name="Comma 3" xfId="14" xr:uid="{00000000-0005-0000-0000-000009000000}"/>
    <cellStyle name="Comma 3 2" xfId="15" xr:uid="{00000000-0005-0000-0000-00000A000000}"/>
    <cellStyle name="Comma 4" xfId="16" xr:uid="{00000000-0005-0000-0000-00000B000000}"/>
    <cellStyle name="Comma 4 2" xfId="17" xr:uid="{00000000-0005-0000-0000-00000C000000}"/>
    <cellStyle name="Comma 5" xfId="18" xr:uid="{00000000-0005-0000-0000-00000D000000}"/>
    <cellStyle name="Comma 5 2" xfId="19" xr:uid="{00000000-0005-0000-0000-00000E000000}"/>
    <cellStyle name="Comma 6" xfId="20" xr:uid="{00000000-0005-0000-0000-00000F000000}"/>
    <cellStyle name="Įprastas 2" xfId="1" xr:uid="{00000000-0005-0000-0000-000011000000}"/>
    <cellStyle name="Įprastas 2 2" xfId="4" xr:uid="{00000000-0005-0000-0000-000012000000}"/>
    <cellStyle name="Įprastas 2 3" xfId="60" xr:uid="{00000000-0005-0000-0000-000013000000}"/>
    <cellStyle name="Įprastas 3" xfId="54" xr:uid="{00000000-0005-0000-0000-000014000000}"/>
    <cellStyle name="Įprastas 3 2" xfId="55" xr:uid="{00000000-0005-0000-0000-000015000000}"/>
    <cellStyle name="Įprastas 4" xfId="58" xr:uid="{00000000-0005-0000-0000-000016000000}"/>
    <cellStyle name="Įprastas 5" xfId="59" xr:uid="{00000000-0005-0000-0000-000017000000}"/>
    <cellStyle name="Kablelis 2" xfId="56" xr:uid="{00000000-0005-0000-0000-000018000000}"/>
    <cellStyle name="Normal" xfId="0" builtinId="0"/>
    <cellStyle name="Normal 10" xfId="21" xr:uid="{00000000-0005-0000-0000-000019000000}"/>
    <cellStyle name="Normal 10 2" xfId="22" xr:uid="{00000000-0005-0000-0000-00001A000000}"/>
    <cellStyle name="Normal 11" xfId="23" xr:uid="{00000000-0005-0000-0000-00001B000000}"/>
    <cellStyle name="Normal 11 2" xfId="24" xr:uid="{00000000-0005-0000-0000-00001C000000}"/>
    <cellStyle name="Normal 12" xfId="25" xr:uid="{00000000-0005-0000-0000-00001D000000}"/>
    <cellStyle name="Normal 12 2" xfId="26" xr:uid="{00000000-0005-0000-0000-00001E000000}"/>
    <cellStyle name="Normal 13" xfId="27" xr:uid="{00000000-0005-0000-0000-00001F000000}"/>
    <cellStyle name="Normal 13 2" xfId="28" xr:uid="{00000000-0005-0000-0000-000020000000}"/>
    <cellStyle name="Normal 14" xfId="29" xr:uid="{00000000-0005-0000-0000-000021000000}"/>
    <cellStyle name="Normal 14 2" xfId="30" xr:uid="{00000000-0005-0000-0000-000022000000}"/>
    <cellStyle name="Normal 2" xfId="2" xr:uid="{00000000-0005-0000-0000-000023000000}"/>
    <cellStyle name="Normal 2 2" xfId="31" xr:uid="{00000000-0005-0000-0000-000024000000}"/>
    <cellStyle name="Normal 2 3" xfId="32" xr:uid="{00000000-0005-0000-0000-000025000000}"/>
    <cellStyle name="Normal 3" xfId="3" xr:uid="{00000000-0005-0000-0000-000026000000}"/>
    <cellStyle name="Normal 3 2" xfId="33" xr:uid="{00000000-0005-0000-0000-000027000000}"/>
    <cellStyle name="Normal 3 3" xfId="34" xr:uid="{00000000-0005-0000-0000-000028000000}"/>
    <cellStyle name="Normal 4" xfId="35" xr:uid="{00000000-0005-0000-0000-000029000000}"/>
    <cellStyle name="Normal 5" xfId="36" xr:uid="{00000000-0005-0000-0000-00002A000000}"/>
    <cellStyle name="Normal 5 2" xfId="37" xr:uid="{00000000-0005-0000-0000-00002B000000}"/>
    <cellStyle name="Normal 6" xfId="38" xr:uid="{00000000-0005-0000-0000-00002C000000}"/>
    <cellStyle name="Normal 6 2" xfId="39" xr:uid="{00000000-0005-0000-0000-00002D000000}"/>
    <cellStyle name="Normal 7" xfId="40" xr:uid="{00000000-0005-0000-0000-00002E000000}"/>
    <cellStyle name="Normal 7 2" xfId="41" xr:uid="{00000000-0005-0000-0000-00002F000000}"/>
    <cellStyle name="Normal 8" xfId="42" xr:uid="{00000000-0005-0000-0000-000030000000}"/>
    <cellStyle name="Normal 8 2" xfId="43" xr:uid="{00000000-0005-0000-0000-000031000000}"/>
    <cellStyle name="Normal 9" xfId="44" xr:uid="{00000000-0005-0000-0000-000032000000}"/>
    <cellStyle name="Normal 9 2" xfId="45" xr:uid="{00000000-0005-0000-0000-000033000000}"/>
    <cellStyle name="Paprastas 2" xfId="46" xr:uid="{00000000-0005-0000-0000-000034000000}"/>
    <cellStyle name="Paprastas 2 2" xfId="57" xr:uid="{00000000-0005-0000-0000-000035000000}"/>
    <cellStyle name="Paprastas_Lapas1" xfId="47" xr:uid="{00000000-0005-0000-0000-000036000000}"/>
    <cellStyle name="Percent 10" xfId="48" xr:uid="{00000000-0005-0000-0000-000037000000}"/>
    <cellStyle name="Percent 10 2" xfId="49" xr:uid="{00000000-0005-0000-0000-000038000000}"/>
    <cellStyle name="Percent 3" xfId="50" xr:uid="{00000000-0005-0000-0000-000039000000}"/>
    <cellStyle name="Percent 3 2" xfId="51" xr:uid="{00000000-0005-0000-0000-00003A000000}"/>
    <cellStyle name="Percent 4" xfId="52" xr:uid="{00000000-0005-0000-0000-00003B000000}"/>
    <cellStyle name="Percent 4 2" xfId="53" xr:uid="{00000000-0005-0000-0000-00003C000000}"/>
  </cellStyles>
  <dxfs count="2">
    <dxf>
      <font>
        <color rgb="FF9C0006"/>
      </font>
    </dxf>
    <dxf>
      <font>
        <b/>
        <i val="0"/>
      </font>
      <fill>
        <patternFill>
          <fgColor auto="1"/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5"/>
  <sheetViews>
    <sheetView tabSelected="1" zoomScale="65" zoomScaleNormal="65" zoomScaleSheetLayoutView="50" workbookViewId="0">
      <pane ySplit="21" topLeftCell="A22" activePane="bottomLeft" state="frozen"/>
      <selection pane="bottomLeft" activeCell="R1" sqref="R1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2" width="13.28515625" style="12" customWidth="1"/>
    <col min="13" max="13" width="12" style="12" customWidth="1"/>
    <col min="14" max="14" width="13.7109375" style="12" customWidth="1"/>
    <col min="15" max="15" width="21.85546875" style="12" customWidth="1"/>
    <col min="16" max="16" width="20" style="12" customWidth="1"/>
    <col min="17" max="17" width="15.85546875" style="12" customWidth="1"/>
    <col min="18" max="18" width="22.42578125" style="12" customWidth="1"/>
    <col min="19" max="261" width="9.140625" style="1"/>
    <col min="262" max="262" width="7" style="1" customWidth="1"/>
    <col min="263" max="263" width="19.5703125" style="1" customWidth="1"/>
    <col min="264" max="264" width="16.28515625" style="1" customWidth="1"/>
    <col min="265" max="265" width="12.85546875" style="1" customWidth="1"/>
    <col min="266" max="266" width="14.140625" style="1" customWidth="1"/>
    <col min="267" max="267" width="13.28515625" style="1" customWidth="1"/>
    <col min="268" max="269" width="14.5703125" style="1" customWidth="1"/>
    <col min="270" max="271" width="12" style="1" customWidth="1"/>
    <col min="272" max="272" width="21.7109375" style="1" customWidth="1"/>
    <col min="273" max="517" width="9.140625" style="1"/>
    <col min="518" max="518" width="7" style="1" customWidth="1"/>
    <col min="519" max="519" width="19.5703125" style="1" customWidth="1"/>
    <col min="520" max="520" width="16.28515625" style="1" customWidth="1"/>
    <col min="521" max="521" width="12.85546875" style="1" customWidth="1"/>
    <col min="522" max="522" width="14.140625" style="1" customWidth="1"/>
    <col min="523" max="523" width="13.28515625" style="1" customWidth="1"/>
    <col min="524" max="525" width="14.5703125" style="1" customWidth="1"/>
    <col min="526" max="527" width="12" style="1" customWidth="1"/>
    <col min="528" max="528" width="21.7109375" style="1" customWidth="1"/>
    <col min="529" max="773" width="9.140625" style="1"/>
    <col min="774" max="774" width="7" style="1" customWidth="1"/>
    <col min="775" max="775" width="19.5703125" style="1" customWidth="1"/>
    <col min="776" max="776" width="16.28515625" style="1" customWidth="1"/>
    <col min="777" max="777" width="12.85546875" style="1" customWidth="1"/>
    <col min="778" max="778" width="14.140625" style="1" customWidth="1"/>
    <col min="779" max="779" width="13.28515625" style="1" customWidth="1"/>
    <col min="780" max="781" width="14.5703125" style="1" customWidth="1"/>
    <col min="782" max="783" width="12" style="1" customWidth="1"/>
    <col min="784" max="784" width="21.7109375" style="1" customWidth="1"/>
    <col min="785" max="1029" width="9.140625" style="1"/>
    <col min="1030" max="1030" width="7" style="1" customWidth="1"/>
    <col min="1031" max="1031" width="19.5703125" style="1" customWidth="1"/>
    <col min="1032" max="1032" width="16.28515625" style="1" customWidth="1"/>
    <col min="1033" max="1033" width="12.85546875" style="1" customWidth="1"/>
    <col min="1034" max="1034" width="14.140625" style="1" customWidth="1"/>
    <col min="1035" max="1035" width="13.28515625" style="1" customWidth="1"/>
    <col min="1036" max="1037" width="14.5703125" style="1" customWidth="1"/>
    <col min="1038" max="1039" width="12" style="1" customWidth="1"/>
    <col min="1040" max="1040" width="21.7109375" style="1" customWidth="1"/>
    <col min="1041" max="1285" width="9.140625" style="1"/>
    <col min="1286" max="1286" width="7" style="1" customWidth="1"/>
    <col min="1287" max="1287" width="19.5703125" style="1" customWidth="1"/>
    <col min="1288" max="1288" width="16.28515625" style="1" customWidth="1"/>
    <col min="1289" max="1289" width="12.85546875" style="1" customWidth="1"/>
    <col min="1290" max="1290" width="14.140625" style="1" customWidth="1"/>
    <col min="1291" max="1291" width="13.28515625" style="1" customWidth="1"/>
    <col min="1292" max="1293" width="14.5703125" style="1" customWidth="1"/>
    <col min="1294" max="1295" width="12" style="1" customWidth="1"/>
    <col min="1296" max="1296" width="21.7109375" style="1" customWidth="1"/>
    <col min="1297" max="1541" width="9.140625" style="1"/>
    <col min="1542" max="1542" width="7" style="1" customWidth="1"/>
    <col min="1543" max="1543" width="19.5703125" style="1" customWidth="1"/>
    <col min="1544" max="1544" width="16.28515625" style="1" customWidth="1"/>
    <col min="1545" max="1545" width="12.85546875" style="1" customWidth="1"/>
    <col min="1546" max="1546" width="14.140625" style="1" customWidth="1"/>
    <col min="1547" max="1547" width="13.28515625" style="1" customWidth="1"/>
    <col min="1548" max="1549" width="14.5703125" style="1" customWidth="1"/>
    <col min="1550" max="1551" width="12" style="1" customWidth="1"/>
    <col min="1552" max="1552" width="21.7109375" style="1" customWidth="1"/>
    <col min="1553" max="1797" width="9.140625" style="1"/>
    <col min="1798" max="1798" width="7" style="1" customWidth="1"/>
    <col min="1799" max="1799" width="19.5703125" style="1" customWidth="1"/>
    <col min="1800" max="1800" width="16.28515625" style="1" customWidth="1"/>
    <col min="1801" max="1801" width="12.85546875" style="1" customWidth="1"/>
    <col min="1802" max="1802" width="14.140625" style="1" customWidth="1"/>
    <col min="1803" max="1803" width="13.28515625" style="1" customWidth="1"/>
    <col min="1804" max="1805" width="14.5703125" style="1" customWidth="1"/>
    <col min="1806" max="1807" width="12" style="1" customWidth="1"/>
    <col min="1808" max="1808" width="21.7109375" style="1" customWidth="1"/>
    <col min="1809" max="2053" width="9.140625" style="1"/>
    <col min="2054" max="2054" width="7" style="1" customWidth="1"/>
    <col min="2055" max="2055" width="19.5703125" style="1" customWidth="1"/>
    <col min="2056" max="2056" width="16.28515625" style="1" customWidth="1"/>
    <col min="2057" max="2057" width="12.85546875" style="1" customWidth="1"/>
    <col min="2058" max="2058" width="14.140625" style="1" customWidth="1"/>
    <col min="2059" max="2059" width="13.28515625" style="1" customWidth="1"/>
    <col min="2060" max="2061" width="14.5703125" style="1" customWidth="1"/>
    <col min="2062" max="2063" width="12" style="1" customWidth="1"/>
    <col min="2064" max="2064" width="21.7109375" style="1" customWidth="1"/>
    <col min="2065" max="2309" width="9.140625" style="1"/>
    <col min="2310" max="2310" width="7" style="1" customWidth="1"/>
    <col min="2311" max="2311" width="19.5703125" style="1" customWidth="1"/>
    <col min="2312" max="2312" width="16.28515625" style="1" customWidth="1"/>
    <col min="2313" max="2313" width="12.85546875" style="1" customWidth="1"/>
    <col min="2314" max="2314" width="14.140625" style="1" customWidth="1"/>
    <col min="2315" max="2315" width="13.28515625" style="1" customWidth="1"/>
    <col min="2316" max="2317" width="14.5703125" style="1" customWidth="1"/>
    <col min="2318" max="2319" width="12" style="1" customWidth="1"/>
    <col min="2320" max="2320" width="21.7109375" style="1" customWidth="1"/>
    <col min="2321" max="2565" width="9.140625" style="1"/>
    <col min="2566" max="2566" width="7" style="1" customWidth="1"/>
    <col min="2567" max="2567" width="19.5703125" style="1" customWidth="1"/>
    <col min="2568" max="2568" width="16.28515625" style="1" customWidth="1"/>
    <col min="2569" max="2569" width="12.85546875" style="1" customWidth="1"/>
    <col min="2570" max="2570" width="14.140625" style="1" customWidth="1"/>
    <col min="2571" max="2571" width="13.28515625" style="1" customWidth="1"/>
    <col min="2572" max="2573" width="14.5703125" style="1" customWidth="1"/>
    <col min="2574" max="2575" width="12" style="1" customWidth="1"/>
    <col min="2576" max="2576" width="21.7109375" style="1" customWidth="1"/>
    <col min="2577" max="2821" width="9.140625" style="1"/>
    <col min="2822" max="2822" width="7" style="1" customWidth="1"/>
    <col min="2823" max="2823" width="19.5703125" style="1" customWidth="1"/>
    <col min="2824" max="2824" width="16.28515625" style="1" customWidth="1"/>
    <col min="2825" max="2825" width="12.85546875" style="1" customWidth="1"/>
    <col min="2826" max="2826" width="14.140625" style="1" customWidth="1"/>
    <col min="2827" max="2827" width="13.28515625" style="1" customWidth="1"/>
    <col min="2828" max="2829" width="14.5703125" style="1" customWidth="1"/>
    <col min="2830" max="2831" width="12" style="1" customWidth="1"/>
    <col min="2832" max="2832" width="21.7109375" style="1" customWidth="1"/>
    <col min="2833" max="3077" width="9.140625" style="1"/>
    <col min="3078" max="3078" width="7" style="1" customWidth="1"/>
    <col min="3079" max="3079" width="19.5703125" style="1" customWidth="1"/>
    <col min="3080" max="3080" width="16.28515625" style="1" customWidth="1"/>
    <col min="3081" max="3081" width="12.85546875" style="1" customWidth="1"/>
    <col min="3082" max="3082" width="14.140625" style="1" customWidth="1"/>
    <col min="3083" max="3083" width="13.28515625" style="1" customWidth="1"/>
    <col min="3084" max="3085" width="14.5703125" style="1" customWidth="1"/>
    <col min="3086" max="3087" width="12" style="1" customWidth="1"/>
    <col min="3088" max="3088" width="21.7109375" style="1" customWidth="1"/>
    <col min="3089" max="3333" width="9.140625" style="1"/>
    <col min="3334" max="3334" width="7" style="1" customWidth="1"/>
    <col min="3335" max="3335" width="19.5703125" style="1" customWidth="1"/>
    <col min="3336" max="3336" width="16.28515625" style="1" customWidth="1"/>
    <col min="3337" max="3337" width="12.85546875" style="1" customWidth="1"/>
    <col min="3338" max="3338" width="14.140625" style="1" customWidth="1"/>
    <col min="3339" max="3339" width="13.28515625" style="1" customWidth="1"/>
    <col min="3340" max="3341" width="14.5703125" style="1" customWidth="1"/>
    <col min="3342" max="3343" width="12" style="1" customWidth="1"/>
    <col min="3344" max="3344" width="21.7109375" style="1" customWidth="1"/>
    <col min="3345" max="3589" width="9.140625" style="1"/>
    <col min="3590" max="3590" width="7" style="1" customWidth="1"/>
    <col min="3591" max="3591" width="19.5703125" style="1" customWidth="1"/>
    <col min="3592" max="3592" width="16.28515625" style="1" customWidth="1"/>
    <col min="3593" max="3593" width="12.85546875" style="1" customWidth="1"/>
    <col min="3594" max="3594" width="14.140625" style="1" customWidth="1"/>
    <col min="3595" max="3595" width="13.28515625" style="1" customWidth="1"/>
    <col min="3596" max="3597" width="14.5703125" style="1" customWidth="1"/>
    <col min="3598" max="3599" width="12" style="1" customWidth="1"/>
    <col min="3600" max="3600" width="21.7109375" style="1" customWidth="1"/>
    <col min="3601" max="3845" width="9.140625" style="1"/>
    <col min="3846" max="3846" width="7" style="1" customWidth="1"/>
    <col min="3847" max="3847" width="19.5703125" style="1" customWidth="1"/>
    <col min="3848" max="3848" width="16.28515625" style="1" customWidth="1"/>
    <col min="3849" max="3849" width="12.85546875" style="1" customWidth="1"/>
    <col min="3850" max="3850" width="14.140625" style="1" customWidth="1"/>
    <col min="3851" max="3851" width="13.28515625" style="1" customWidth="1"/>
    <col min="3852" max="3853" width="14.5703125" style="1" customWidth="1"/>
    <col min="3854" max="3855" width="12" style="1" customWidth="1"/>
    <col min="3856" max="3856" width="21.7109375" style="1" customWidth="1"/>
    <col min="3857" max="4101" width="9.140625" style="1"/>
    <col min="4102" max="4102" width="7" style="1" customWidth="1"/>
    <col min="4103" max="4103" width="19.5703125" style="1" customWidth="1"/>
    <col min="4104" max="4104" width="16.28515625" style="1" customWidth="1"/>
    <col min="4105" max="4105" width="12.85546875" style="1" customWidth="1"/>
    <col min="4106" max="4106" width="14.140625" style="1" customWidth="1"/>
    <col min="4107" max="4107" width="13.28515625" style="1" customWidth="1"/>
    <col min="4108" max="4109" width="14.5703125" style="1" customWidth="1"/>
    <col min="4110" max="4111" width="12" style="1" customWidth="1"/>
    <col min="4112" max="4112" width="21.7109375" style="1" customWidth="1"/>
    <col min="4113" max="4357" width="9.140625" style="1"/>
    <col min="4358" max="4358" width="7" style="1" customWidth="1"/>
    <col min="4359" max="4359" width="19.5703125" style="1" customWidth="1"/>
    <col min="4360" max="4360" width="16.28515625" style="1" customWidth="1"/>
    <col min="4361" max="4361" width="12.85546875" style="1" customWidth="1"/>
    <col min="4362" max="4362" width="14.140625" style="1" customWidth="1"/>
    <col min="4363" max="4363" width="13.28515625" style="1" customWidth="1"/>
    <col min="4364" max="4365" width="14.5703125" style="1" customWidth="1"/>
    <col min="4366" max="4367" width="12" style="1" customWidth="1"/>
    <col min="4368" max="4368" width="21.7109375" style="1" customWidth="1"/>
    <col min="4369" max="4613" width="9.140625" style="1"/>
    <col min="4614" max="4614" width="7" style="1" customWidth="1"/>
    <col min="4615" max="4615" width="19.5703125" style="1" customWidth="1"/>
    <col min="4616" max="4616" width="16.28515625" style="1" customWidth="1"/>
    <col min="4617" max="4617" width="12.85546875" style="1" customWidth="1"/>
    <col min="4618" max="4618" width="14.140625" style="1" customWidth="1"/>
    <col min="4619" max="4619" width="13.28515625" style="1" customWidth="1"/>
    <col min="4620" max="4621" width="14.5703125" style="1" customWidth="1"/>
    <col min="4622" max="4623" width="12" style="1" customWidth="1"/>
    <col min="4624" max="4624" width="21.7109375" style="1" customWidth="1"/>
    <col min="4625" max="4869" width="9.140625" style="1"/>
    <col min="4870" max="4870" width="7" style="1" customWidth="1"/>
    <col min="4871" max="4871" width="19.5703125" style="1" customWidth="1"/>
    <col min="4872" max="4872" width="16.28515625" style="1" customWidth="1"/>
    <col min="4873" max="4873" width="12.85546875" style="1" customWidth="1"/>
    <col min="4874" max="4874" width="14.140625" style="1" customWidth="1"/>
    <col min="4875" max="4875" width="13.28515625" style="1" customWidth="1"/>
    <col min="4876" max="4877" width="14.5703125" style="1" customWidth="1"/>
    <col min="4878" max="4879" width="12" style="1" customWidth="1"/>
    <col min="4880" max="4880" width="21.7109375" style="1" customWidth="1"/>
    <col min="4881" max="5125" width="9.140625" style="1"/>
    <col min="5126" max="5126" width="7" style="1" customWidth="1"/>
    <col min="5127" max="5127" width="19.5703125" style="1" customWidth="1"/>
    <col min="5128" max="5128" width="16.28515625" style="1" customWidth="1"/>
    <col min="5129" max="5129" width="12.85546875" style="1" customWidth="1"/>
    <col min="5130" max="5130" width="14.140625" style="1" customWidth="1"/>
    <col min="5131" max="5131" width="13.28515625" style="1" customWidth="1"/>
    <col min="5132" max="5133" width="14.5703125" style="1" customWidth="1"/>
    <col min="5134" max="5135" width="12" style="1" customWidth="1"/>
    <col min="5136" max="5136" width="21.7109375" style="1" customWidth="1"/>
    <col min="5137" max="5381" width="9.140625" style="1"/>
    <col min="5382" max="5382" width="7" style="1" customWidth="1"/>
    <col min="5383" max="5383" width="19.5703125" style="1" customWidth="1"/>
    <col min="5384" max="5384" width="16.28515625" style="1" customWidth="1"/>
    <col min="5385" max="5385" width="12.85546875" style="1" customWidth="1"/>
    <col min="5386" max="5386" width="14.140625" style="1" customWidth="1"/>
    <col min="5387" max="5387" width="13.28515625" style="1" customWidth="1"/>
    <col min="5388" max="5389" width="14.5703125" style="1" customWidth="1"/>
    <col min="5390" max="5391" width="12" style="1" customWidth="1"/>
    <col min="5392" max="5392" width="21.7109375" style="1" customWidth="1"/>
    <col min="5393" max="5637" width="9.140625" style="1"/>
    <col min="5638" max="5638" width="7" style="1" customWidth="1"/>
    <col min="5639" max="5639" width="19.5703125" style="1" customWidth="1"/>
    <col min="5640" max="5640" width="16.28515625" style="1" customWidth="1"/>
    <col min="5641" max="5641" width="12.85546875" style="1" customWidth="1"/>
    <col min="5642" max="5642" width="14.140625" style="1" customWidth="1"/>
    <col min="5643" max="5643" width="13.28515625" style="1" customWidth="1"/>
    <col min="5644" max="5645" width="14.5703125" style="1" customWidth="1"/>
    <col min="5646" max="5647" width="12" style="1" customWidth="1"/>
    <col min="5648" max="5648" width="21.7109375" style="1" customWidth="1"/>
    <col min="5649" max="5893" width="9.140625" style="1"/>
    <col min="5894" max="5894" width="7" style="1" customWidth="1"/>
    <col min="5895" max="5895" width="19.5703125" style="1" customWidth="1"/>
    <col min="5896" max="5896" width="16.28515625" style="1" customWidth="1"/>
    <col min="5897" max="5897" width="12.85546875" style="1" customWidth="1"/>
    <col min="5898" max="5898" width="14.140625" style="1" customWidth="1"/>
    <col min="5899" max="5899" width="13.28515625" style="1" customWidth="1"/>
    <col min="5900" max="5901" width="14.5703125" style="1" customWidth="1"/>
    <col min="5902" max="5903" width="12" style="1" customWidth="1"/>
    <col min="5904" max="5904" width="21.7109375" style="1" customWidth="1"/>
    <col min="5905" max="6149" width="9.140625" style="1"/>
    <col min="6150" max="6150" width="7" style="1" customWidth="1"/>
    <col min="6151" max="6151" width="19.5703125" style="1" customWidth="1"/>
    <col min="6152" max="6152" width="16.28515625" style="1" customWidth="1"/>
    <col min="6153" max="6153" width="12.85546875" style="1" customWidth="1"/>
    <col min="6154" max="6154" width="14.140625" style="1" customWidth="1"/>
    <col min="6155" max="6155" width="13.28515625" style="1" customWidth="1"/>
    <col min="6156" max="6157" width="14.5703125" style="1" customWidth="1"/>
    <col min="6158" max="6159" width="12" style="1" customWidth="1"/>
    <col min="6160" max="6160" width="21.7109375" style="1" customWidth="1"/>
    <col min="6161" max="6405" width="9.140625" style="1"/>
    <col min="6406" max="6406" width="7" style="1" customWidth="1"/>
    <col min="6407" max="6407" width="19.5703125" style="1" customWidth="1"/>
    <col min="6408" max="6408" width="16.28515625" style="1" customWidth="1"/>
    <col min="6409" max="6409" width="12.85546875" style="1" customWidth="1"/>
    <col min="6410" max="6410" width="14.140625" style="1" customWidth="1"/>
    <col min="6411" max="6411" width="13.28515625" style="1" customWidth="1"/>
    <col min="6412" max="6413" width="14.5703125" style="1" customWidth="1"/>
    <col min="6414" max="6415" width="12" style="1" customWidth="1"/>
    <col min="6416" max="6416" width="21.7109375" style="1" customWidth="1"/>
    <col min="6417" max="6661" width="9.140625" style="1"/>
    <col min="6662" max="6662" width="7" style="1" customWidth="1"/>
    <col min="6663" max="6663" width="19.5703125" style="1" customWidth="1"/>
    <col min="6664" max="6664" width="16.28515625" style="1" customWidth="1"/>
    <col min="6665" max="6665" width="12.85546875" style="1" customWidth="1"/>
    <col min="6666" max="6666" width="14.140625" style="1" customWidth="1"/>
    <col min="6667" max="6667" width="13.28515625" style="1" customWidth="1"/>
    <col min="6668" max="6669" width="14.5703125" style="1" customWidth="1"/>
    <col min="6670" max="6671" width="12" style="1" customWidth="1"/>
    <col min="6672" max="6672" width="21.7109375" style="1" customWidth="1"/>
    <col min="6673" max="6917" width="9.140625" style="1"/>
    <col min="6918" max="6918" width="7" style="1" customWidth="1"/>
    <col min="6919" max="6919" width="19.5703125" style="1" customWidth="1"/>
    <col min="6920" max="6920" width="16.28515625" style="1" customWidth="1"/>
    <col min="6921" max="6921" width="12.85546875" style="1" customWidth="1"/>
    <col min="6922" max="6922" width="14.140625" style="1" customWidth="1"/>
    <col min="6923" max="6923" width="13.28515625" style="1" customWidth="1"/>
    <col min="6924" max="6925" width="14.5703125" style="1" customWidth="1"/>
    <col min="6926" max="6927" width="12" style="1" customWidth="1"/>
    <col min="6928" max="6928" width="21.7109375" style="1" customWidth="1"/>
    <col min="6929" max="7173" width="9.140625" style="1"/>
    <col min="7174" max="7174" width="7" style="1" customWidth="1"/>
    <col min="7175" max="7175" width="19.5703125" style="1" customWidth="1"/>
    <col min="7176" max="7176" width="16.28515625" style="1" customWidth="1"/>
    <col min="7177" max="7177" width="12.85546875" style="1" customWidth="1"/>
    <col min="7178" max="7178" width="14.140625" style="1" customWidth="1"/>
    <col min="7179" max="7179" width="13.28515625" style="1" customWidth="1"/>
    <col min="7180" max="7181" width="14.5703125" style="1" customWidth="1"/>
    <col min="7182" max="7183" width="12" style="1" customWidth="1"/>
    <col min="7184" max="7184" width="21.7109375" style="1" customWidth="1"/>
    <col min="7185" max="7429" width="9.140625" style="1"/>
    <col min="7430" max="7430" width="7" style="1" customWidth="1"/>
    <col min="7431" max="7431" width="19.5703125" style="1" customWidth="1"/>
    <col min="7432" max="7432" width="16.28515625" style="1" customWidth="1"/>
    <col min="7433" max="7433" width="12.85546875" style="1" customWidth="1"/>
    <col min="7434" max="7434" width="14.140625" style="1" customWidth="1"/>
    <col min="7435" max="7435" width="13.28515625" style="1" customWidth="1"/>
    <col min="7436" max="7437" width="14.5703125" style="1" customWidth="1"/>
    <col min="7438" max="7439" width="12" style="1" customWidth="1"/>
    <col min="7440" max="7440" width="21.7109375" style="1" customWidth="1"/>
    <col min="7441" max="7685" width="9.140625" style="1"/>
    <col min="7686" max="7686" width="7" style="1" customWidth="1"/>
    <col min="7687" max="7687" width="19.5703125" style="1" customWidth="1"/>
    <col min="7688" max="7688" width="16.28515625" style="1" customWidth="1"/>
    <col min="7689" max="7689" width="12.85546875" style="1" customWidth="1"/>
    <col min="7690" max="7690" width="14.140625" style="1" customWidth="1"/>
    <col min="7691" max="7691" width="13.28515625" style="1" customWidth="1"/>
    <col min="7692" max="7693" width="14.5703125" style="1" customWidth="1"/>
    <col min="7694" max="7695" width="12" style="1" customWidth="1"/>
    <col min="7696" max="7696" width="21.7109375" style="1" customWidth="1"/>
    <col min="7697" max="7941" width="9.140625" style="1"/>
    <col min="7942" max="7942" width="7" style="1" customWidth="1"/>
    <col min="7943" max="7943" width="19.5703125" style="1" customWidth="1"/>
    <col min="7944" max="7944" width="16.28515625" style="1" customWidth="1"/>
    <col min="7945" max="7945" width="12.85546875" style="1" customWidth="1"/>
    <col min="7946" max="7946" width="14.140625" style="1" customWidth="1"/>
    <col min="7947" max="7947" width="13.28515625" style="1" customWidth="1"/>
    <col min="7948" max="7949" width="14.5703125" style="1" customWidth="1"/>
    <col min="7950" max="7951" width="12" style="1" customWidth="1"/>
    <col min="7952" max="7952" width="21.7109375" style="1" customWidth="1"/>
    <col min="7953" max="8197" width="9.140625" style="1"/>
    <col min="8198" max="8198" width="7" style="1" customWidth="1"/>
    <col min="8199" max="8199" width="19.5703125" style="1" customWidth="1"/>
    <col min="8200" max="8200" width="16.28515625" style="1" customWidth="1"/>
    <col min="8201" max="8201" width="12.85546875" style="1" customWidth="1"/>
    <col min="8202" max="8202" width="14.140625" style="1" customWidth="1"/>
    <col min="8203" max="8203" width="13.28515625" style="1" customWidth="1"/>
    <col min="8204" max="8205" width="14.5703125" style="1" customWidth="1"/>
    <col min="8206" max="8207" width="12" style="1" customWidth="1"/>
    <col min="8208" max="8208" width="21.7109375" style="1" customWidth="1"/>
    <col min="8209" max="8453" width="9.140625" style="1"/>
    <col min="8454" max="8454" width="7" style="1" customWidth="1"/>
    <col min="8455" max="8455" width="19.5703125" style="1" customWidth="1"/>
    <col min="8456" max="8456" width="16.28515625" style="1" customWidth="1"/>
    <col min="8457" max="8457" width="12.85546875" style="1" customWidth="1"/>
    <col min="8458" max="8458" width="14.140625" style="1" customWidth="1"/>
    <col min="8459" max="8459" width="13.28515625" style="1" customWidth="1"/>
    <col min="8460" max="8461" width="14.5703125" style="1" customWidth="1"/>
    <col min="8462" max="8463" width="12" style="1" customWidth="1"/>
    <col min="8464" max="8464" width="21.7109375" style="1" customWidth="1"/>
    <col min="8465" max="8709" width="9.140625" style="1"/>
    <col min="8710" max="8710" width="7" style="1" customWidth="1"/>
    <col min="8711" max="8711" width="19.5703125" style="1" customWidth="1"/>
    <col min="8712" max="8712" width="16.28515625" style="1" customWidth="1"/>
    <col min="8713" max="8713" width="12.85546875" style="1" customWidth="1"/>
    <col min="8714" max="8714" width="14.140625" style="1" customWidth="1"/>
    <col min="8715" max="8715" width="13.28515625" style="1" customWidth="1"/>
    <col min="8716" max="8717" width="14.5703125" style="1" customWidth="1"/>
    <col min="8718" max="8719" width="12" style="1" customWidth="1"/>
    <col min="8720" max="8720" width="21.7109375" style="1" customWidth="1"/>
    <col min="8721" max="8965" width="9.140625" style="1"/>
    <col min="8966" max="8966" width="7" style="1" customWidth="1"/>
    <col min="8967" max="8967" width="19.5703125" style="1" customWidth="1"/>
    <col min="8968" max="8968" width="16.28515625" style="1" customWidth="1"/>
    <col min="8969" max="8969" width="12.85546875" style="1" customWidth="1"/>
    <col min="8970" max="8970" width="14.140625" style="1" customWidth="1"/>
    <col min="8971" max="8971" width="13.28515625" style="1" customWidth="1"/>
    <col min="8972" max="8973" width="14.5703125" style="1" customWidth="1"/>
    <col min="8974" max="8975" width="12" style="1" customWidth="1"/>
    <col min="8976" max="8976" width="21.7109375" style="1" customWidth="1"/>
    <col min="8977" max="9221" width="9.140625" style="1"/>
    <col min="9222" max="9222" width="7" style="1" customWidth="1"/>
    <col min="9223" max="9223" width="19.5703125" style="1" customWidth="1"/>
    <col min="9224" max="9224" width="16.28515625" style="1" customWidth="1"/>
    <col min="9225" max="9225" width="12.85546875" style="1" customWidth="1"/>
    <col min="9226" max="9226" width="14.140625" style="1" customWidth="1"/>
    <col min="9227" max="9227" width="13.28515625" style="1" customWidth="1"/>
    <col min="9228" max="9229" width="14.5703125" style="1" customWidth="1"/>
    <col min="9230" max="9231" width="12" style="1" customWidth="1"/>
    <col min="9232" max="9232" width="21.7109375" style="1" customWidth="1"/>
    <col min="9233" max="9477" width="9.140625" style="1"/>
    <col min="9478" max="9478" width="7" style="1" customWidth="1"/>
    <col min="9479" max="9479" width="19.5703125" style="1" customWidth="1"/>
    <col min="9480" max="9480" width="16.28515625" style="1" customWidth="1"/>
    <col min="9481" max="9481" width="12.85546875" style="1" customWidth="1"/>
    <col min="9482" max="9482" width="14.140625" style="1" customWidth="1"/>
    <col min="9483" max="9483" width="13.28515625" style="1" customWidth="1"/>
    <col min="9484" max="9485" width="14.5703125" style="1" customWidth="1"/>
    <col min="9486" max="9487" width="12" style="1" customWidth="1"/>
    <col min="9488" max="9488" width="21.7109375" style="1" customWidth="1"/>
    <col min="9489" max="9733" width="9.140625" style="1"/>
    <col min="9734" max="9734" width="7" style="1" customWidth="1"/>
    <col min="9735" max="9735" width="19.5703125" style="1" customWidth="1"/>
    <col min="9736" max="9736" width="16.28515625" style="1" customWidth="1"/>
    <col min="9737" max="9737" width="12.85546875" style="1" customWidth="1"/>
    <col min="9738" max="9738" width="14.140625" style="1" customWidth="1"/>
    <col min="9739" max="9739" width="13.28515625" style="1" customWidth="1"/>
    <col min="9740" max="9741" width="14.5703125" style="1" customWidth="1"/>
    <col min="9742" max="9743" width="12" style="1" customWidth="1"/>
    <col min="9744" max="9744" width="21.7109375" style="1" customWidth="1"/>
    <col min="9745" max="9989" width="9.140625" style="1"/>
    <col min="9990" max="9990" width="7" style="1" customWidth="1"/>
    <col min="9991" max="9991" width="19.5703125" style="1" customWidth="1"/>
    <col min="9992" max="9992" width="16.28515625" style="1" customWidth="1"/>
    <col min="9993" max="9993" width="12.85546875" style="1" customWidth="1"/>
    <col min="9994" max="9994" width="14.140625" style="1" customWidth="1"/>
    <col min="9995" max="9995" width="13.28515625" style="1" customWidth="1"/>
    <col min="9996" max="9997" width="14.5703125" style="1" customWidth="1"/>
    <col min="9998" max="9999" width="12" style="1" customWidth="1"/>
    <col min="10000" max="10000" width="21.7109375" style="1" customWidth="1"/>
    <col min="10001" max="10245" width="9.140625" style="1"/>
    <col min="10246" max="10246" width="7" style="1" customWidth="1"/>
    <col min="10247" max="10247" width="19.5703125" style="1" customWidth="1"/>
    <col min="10248" max="10248" width="16.28515625" style="1" customWidth="1"/>
    <col min="10249" max="10249" width="12.85546875" style="1" customWidth="1"/>
    <col min="10250" max="10250" width="14.140625" style="1" customWidth="1"/>
    <col min="10251" max="10251" width="13.28515625" style="1" customWidth="1"/>
    <col min="10252" max="10253" width="14.5703125" style="1" customWidth="1"/>
    <col min="10254" max="10255" width="12" style="1" customWidth="1"/>
    <col min="10256" max="10256" width="21.7109375" style="1" customWidth="1"/>
    <col min="10257" max="10501" width="9.140625" style="1"/>
    <col min="10502" max="10502" width="7" style="1" customWidth="1"/>
    <col min="10503" max="10503" width="19.5703125" style="1" customWidth="1"/>
    <col min="10504" max="10504" width="16.28515625" style="1" customWidth="1"/>
    <col min="10505" max="10505" width="12.85546875" style="1" customWidth="1"/>
    <col min="10506" max="10506" width="14.140625" style="1" customWidth="1"/>
    <col min="10507" max="10507" width="13.28515625" style="1" customWidth="1"/>
    <col min="10508" max="10509" width="14.5703125" style="1" customWidth="1"/>
    <col min="10510" max="10511" width="12" style="1" customWidth="1"/>
    <col min="10512" max="10512" width="21.7109375" style="1" customWidth="1"/>
    <col min="10513" max="10757" width="9.140625" style="1"/>
    <col min="10758" max="10758" width="7" style="1" customWidth="1"/>
    <col min="10759" max="10759" width="19.5703125" style="1" customWidth="1"/>
    <col min="10760" max="10760" width="16.28515625" style="1" customWidth="1"/>
    <col min="10761" max="10761" width="12.85546875" style="1" customWidth="1"/>
    <col min="10762" max="10762" width="14.140625" style="1" customWidth="1"/>
    <col min="10763" max="10763" width="13.28515625" style="1" customWidth="1"/>
    <col min="10764" max="10765" width="14.5703125" style="1" customWidth="1"/>
    <col min="10766" max="10767" width="12" style="1" customWidth="1"/>
    <col min="10768" max="10768" width="21.7109375" style="1" customWidth="1"/>
    <col min="10769" max="11013" width="9.140625" style="1"/>
    <col min="11014" max="11014" width="7" style="1" customWidth="1"/>
    <col min="11015" max="11015" width="19.5703125" style="1" customWidth="1"/>
    <col min="11016" max="11016" width="16.28515625" style="1" customWidth="1"/>
    <col min="11017" max="11017" width="12.85546875" style="1" customWidth="1"/>
    <col min="11018" max="11018" width="14.140625" style="1" customWidth="1"/>
    <col min="11019" max="11019" width="13.28515625" style="1" customWidth="1"/>
    <col min="11020" max="11021" width="14.5703125" style="1" customWidth="1"/>
    <col min="11022" max="11023" width="12" style="1" customWidth="1"/>
    <col min="11024" max="11024" width="21.7109375" style="1" customWidth="1"/>
    <col min="11025" max="11269" width="9.140625" style="1"/>
    <col min="11270" max="11270" width="7" style="1" customWidth="1"/>
    <col min="11271" max="11271" width="19.5703125" style="1" customWidth="1"/>
    <col min="11272" max="11272" width="16.28515625" style="1" customWidth="1"/>
    <col min="11273" max="11273" width="12.85546875" style="1" customWidth="1"/>
    <col min="11274" max="11274" width="14.140625" style="1" customWidth="1"/>
    <col min="11275" max="11275" width="13.28515625" style="1" customWidth="1"/>
    <col min="11276" max="11277" width="14.5703125" style="1" customWidth="1"/>
    <col min="11278" max="11279" width="12" style="1" customWidth="1"/>
    <col min="11280" max="11280" width="21.7109375" style="1" customWidth="1"/>
    <col min="11281" max="11525" width="9.140625" style="1"/>
    <col min="11526" max="11526" width="7" style="1" customWidth="1"/>
    <col min="11527" max="11527" width="19.5703125" style="1" customWidth="1"/>
    <col min="11528" max="11528" width="16.28515625" style="1" customWidth="1"/>
    <col min="11529" max="11529" width="12.85546875" style="1" customWidth="1"/>
    <col min="11530" max="11530" width="14.140625" style="1" customWidth="1"/>
    <col min="11531" max="11531" width="13.28515625" style="1" customWidth="1"/>
    <col min="11532" max="11533" width="14.5703125" style="1" customWidth="1"/>
    <col min="11534" max="11535" width="12" style="1" customWidth="1"/>
    <col min="11536" max="11536" width="21.7109375" style="1" customWidth="1"/>
    <col min="11537" max="11781" width="9.140625" style="1"/>
    <col min="11782" max="11782" width="7" style="1" customWidth="1"/>
    <col min="11783" max="11783" width="19.5703125" style="1" customWidth="1"/>
    <col min="11784" max="11784" width="16.28515625" style="1" customWidth="1"/>
    <col min="11785" max="11785" width="12.85546875" style="1" customWidth="1"/>
    <col min="11786" max="11786" width="14.140625" style="1" customWidth="1"/>
    <col min="11787" max="11787" width="13.28515625" style="1" customWidth="1"/>
    <col min="11788" max="11789" width="14.5703125" style="1" customWidth="1"/>
    <col min="11790" max="11791" width="12" style="1" customWidth="1"/>
    <col min="11792" max="11792" width="21.7109375" style="1" customWidth="1"/>
    <col min="11793" max="12037" width="9.140625" style="1"/>
    <col min="12038" max="12038" width="7" style="1" customWidth="1"/>
    <col min="12039" max="12039" width="19.5703125" style="1" customWidth="1"/>
    <col min="12040" max="12040" width="16.28515625" style="1" customWidth="1"/>
    <col min="12041" max="12041" width="12.85546875" style="1" customWidth="1"/>
    <col min="12042" max="12042" width="14.140625" style="1" customWidth="1"/>
    <col min="12043" max="12043" width="13.28515625" style="1" customWidth="1"/>
    <col min="12044" max="12045" width="14.5703125" style="1" customWidth="1"/>
    <col min="12046" max="12047" width="12" style="1" customWidth="1"/>
    <col min="12048" max="12048" width="21.7109375" style="1" customWidth="1"/>
    <col min="12049" max="12293" width="9.140625" style="1"/>
    <col min="12294" max="12294" width="7" style="1" customWidth="1"/>
    <col min="12295" max="12295" width="19.5703125" style="1" customWidth="1"/>
    <col min="12296" max="12296" width="16.28515625" style="1" customWidth="1"/>
    <col min="12297" max="12297" width="12.85546875" style="1" customWidth="1"/>
    <col min="12298" max="12298" width="14.140625" style="1" customWidth="1"/>
    <col min="12299" max="12299" width="13.28515625" style="1" customWidth="1"/>
    <col min="12300" max="12301" width="14.5703125" style="1" customWidth="1"/>
    <col min="12302" max="12303" width="12" style="1" customWidth="1"/>
    <col min="12304" max="12304" width="21.7109375" style="1" customWidth="1"/>
    <col min="12305" max="12549" width="9.140625" style="1"/>
    <col min="12550" max="12550" width="7" style="1" customWidth="1"/>
    <col min="12551" max="12551" width="19.5703125" style="1" customWidth="1"/>
    <col min="12552" max="12552" width="16.28515625" style="1" customWidth="1"/>
    <col min="12553" max="12553" width="12.85546875" style="1" customWidth="1"/>
    <col min="12554" max="12554" width="14.140625" style="1" customWidth="1"/>
    <col min="12555" max="12555" width="13.28515625" style="1" customWidth="1"/>
    <col min="12556" max="12557" width="14.5703125" style="1" customWidth="1"/>
    <col min="12558" max="12559" width="12" style="1" customWidth="1"/>
    <col min="12560" max="12560" width="21.7109375" style="1" customWidth="1"/>
    <col min="12561" max="12805" width="9.140625" style="1"/>
    <col min="12806" max="12806" width="7" style="1" customWidth="1"/>
    <col min="12807" max="12807" width="19.5703125" style="1" customWidth="1"/>
    <col min="12808" max="12808" width="16.28515625" style="1" customWidth="1"/>
    <col min="12809" max="12809" width="12.85546875" style="1" customWidth="1"/>
    <col min="12810" max="12810" width="14.140625" style="1" customWidth="1"/>
    <col min="12811" max="12811" width="13.28515625" style="1" customWidth="1"/>
    <col min="12812" max="12813" width="14.5703125" style="1" customWidth="1"/>
    <col min="12814" max="12815" width="12" style="1" customWidth="1"/>
    <col min="12816" max="12816" width="21.7109375" style="1" customWidth="1"/>
    <col min="12817" max="13061" width="9.140625" style="1"/>
    <col min="13062" max="13062" width="7" style="1" customWidth="1"/>
    <col min="13063" max="13063" width="19.5703125" style="1" customWidth="1"/>
    <col min="13064" max="13064" width="16.28515625" style="1" customWidth="1"/>
    <col min="13065" max="13065" width="12.85546875" style="1" customWidth="1"/>
    <col min="13066" max="13066" width="14.140625" style="1" customWidth="1"/>
    <col min="13067" max="13067" width="13.28515625" style="1" customWidth="1"/>
    <col min="13068" max="13069" width="14.5703125" style="1" customWidth="1"/>
    <col min="13070" max="13071" width="12" style="1" customWidth="1"/>
    <col min="13072" max="13072" width="21.7109375" style="1" customWidth="1"/>
    <col min="13073" max="13317" width="9.140625" style="1"/>
    <col min="13318" max="13318" width="7" style="1" customWidth="1"/>
    <col min="13319" max="13319" width="19.5703125" style="1" customWidth="1"/>
    <col min="13320" max="13320" width="16.28515625" style="1" customWidth="1"/>
    <col min="13321" max="13321" width="12.85546875" style="1" customWidth="1"/>
    <col min="13322" max="13322" width="14.140625" style="1" customWidth="1"/>
    <col min="13323" max="13323" width="13.28515625" style="1" customWidth="1"/>
    <col min="13324" max="13325" width="14.5703125" style="1" customWidth="1"/>
    <col min="13326" max="13327" width="12" style="1" customWidth="1"/>
    <col min="13328" max="13328" width="21.7109375" style="1" customWidth="1"/>
    <col min="13329" max="13573" width="9.140625" style="1"/>
    <col min="13574" max="13574" width="7" style="1" customWidth="1"/>
    <col min="13575" max="13575" width="19.5703125" style="1" customWidth="1"/>
    <col min="13576" max="13576" width="16.28515625" style="1" customWidth="1"/>
    <col min="13577" max="13577" width="12.85546875" style="1" customWidth="1"/>
    <col min="13578" max="13578" width="14.140625" style="1" customWidth="1"/>
    <col min="13579" max="13579" width="13.28515625" style="1" customWidth="1"/>
    <col min="13580" max="13581" width="14.5703125" style="1" customWidth="1"/>
    <col min="13582" max="13583" width="12" style="1" customWidth="1"/>
    <col min="13584" max="13584" width="21.7109375" style="1" customWidth="1"/>
    <col min="13585" max="13829" width="9.140625" style="1"/>
    <col min="13830" max="13830" width="7" style="1" customWidth="1"/>
    <col min="13831" max="13831" width="19.5703125" style="1" customWidth="1"/>
    <col min="13832" max="13832" width="16.28515625" style="1" customWidth="1"/>
    <col min="13833" max="13833" width="12.85546875" style="1" customWidth="1"/>
    <col min="13834" max="13834" width="14.140625" style="1" customWidth="1"/>
    <col min="13835" max="13835" width="13.28515625" style="1" customWidth="1"/>
    <col min="13836" max="13837" width="14.5703125" style="1" customWidth="1"/>
    <col min="13838" max="13839" width="12" style="1" customWidth="1"/>
    <col min="13840" max="13840" width="21.7109375" style="1" customWidth="1"/>
    <col min="13841" max="14085" width="9.140625" style="1"/>
    <col min="14086" max="14086" width="7" style="1" customWidth="1"/>
    <col min="14087" max="14087" width="19.5703125" style="1" customWidth="1"/>
    <col min="14088" max="14088" width="16.28515625" style="1" customWidth="1"/>
    <col min="14089" max="14089" width="12.85546875" style="1" customWidth="1"/>
    <col min="14090" max="14090" width="14.140625" style="1" customWidth="1"/>
    <col min="14091" max="14091" width="13.28515625" style="1" customWidth="1"/>
    <col min="14092" max="14093" width="14.5703125" style="1" customWidth="1"/>
    <col min="14094" max="14095" width="12" style="1" customWidth="1"/>
    <col min="14096" max="14096" width="21.7109375" style="1" customWidth="1"/>
    <col min="14097" max="14341" width="9.140625" style="1"/>
    <col min="14342" max="14342" width="7" style="1" customWidth="1"/>
    <col min="14343" max="14343" width="19.5703125" style="1" customWidth="1"/>
    <col min="14344" max="14344" width="16.28515625" style="1" customWidth="1"/>
    <col min="14345" max="14345" width="12.85546875" style="1" customWidth="1"/>
    <col min="14346" max="14346" width="14.140625" style="1" customWidth="1"/>
    <col min="14347" max="14347" width="13.28515625" style="1" customWidth="1"/>
    <col min="14348" max="14349" width="14.5703125" style="1" customWidth="1"/>
    <col min="14350" max="14351" width="12" style="1" customWidth="1"/>
    <col min="14352" max="14352" width="21.7109375" style="1" customWidth="1"/>
    <col min="14353" max="14597" width="9.140625" style="1"/>
    <col min="14598" max="14598" width="7" style="1" customWidth="1"/>
    <col min="14599" max="14599" width="19.5703125" style="1" customWidth="1"/>
    <col min="14600" max="14600" width="16.28515625" style="1" customWidth="1"/>
    <col min="14601" max="14601" width="12.85546875" style="1" customWidth="1"/>
    <col min="14602" max="14602" width="14.140625" style="1" customWidth="1"/>
    <col min="14603" max="14603" width="13.28515625" style="1" customWidth="1"/>
    <col min="14604" max="14605" width="14.5703125" style="1" customWidth="1"/>
    <col min="14606" max="14607" width="12" style="1" customWidth="1"/>
    <col min="14608" max="14608" width="21.7109375" style="1" customWidth="1"/>
    <col min="14609" max="14853" width="9.140625" style="1"/>
    <col min="14854" max="14854" width="7" style="1" customWidth="1"/>
    <col min="14855" max="14855" width="19.5703125" style="1" customWidth="1"/>
    <col min="14856" max="14856" width="16.28515625" style="1" customWidth="1"/>
    <col min="14857" max="14857" width="12.85546875" style="1" customWidth="1"/>
    <col min="14858" max="14858" width="14.140625" style="1" customWidth="1"/>
    <col min="14859" max="14859" width="13.28515625" style="1" customWidth="1"/>
    <col min="14860" max="14861" width="14.5703125" style="1" customWidth="1"/>
    <col min="14862" max="14863" width="12" style="1" customWidth="1"/>
    <col min="14864" max="14864" width="21.7109375" style="1" customWidth="1"/>
    <col min="14865" max="15109" width="9.140625" style="1"/>
    <col min="15110" max="15110" width="7" style="1" customWidth="1"/>
    <col min="15111" max="15111" width="19.5703125" style="1" customWidth="1"/>
    <col min="15112" max="15112" width="16.28515625" style="1" customWidth="1"/>
    <col min="15113" max="15113" width="12.85546875" style="1" customWidth="1"/>
    <col min="15114" max="15114" width="14.140625" style="1" customWidth="1"/>
    <col min="15115" max="15115" width="13.28515625" style="1" customWidth="1"/>
    <col min="15116" max="15117" width="14.5703125" style="1" customWidth="1"/>
    <col min="15118" max="15119" width="12" style="1" customWidth="1"/>
    <col min="15120" max="15120" width="21.7109375" style="1" customWidth="1"/>
    <col min="15121" max="15365" width="9.140625" style="1"/>
    <col min="15366" max="15366" width="7" style="1" customWidth="1"/>
    <col min="15367" max="15367" width="19.5703125" style="1" customWidth="1"/>
    <col min="15368" max="15368" width="16.28515625" style="1" customWidth="1"/>
    <col min="15369" max="15369" width="12.85546875" style="1" customWidth="1"/>
    <col min="15370" max="15370" width="14.140625" style="1" customWidth="1"/>
    <col min="15371" max="15371" width="13.28515625" style="1" customWidth="1"/>
    <col min="15372" max="15373" width="14.5703125" style="1" customWidth="1"/>
    <col min="15374" max="15375" width="12" style="1" customWidth="1"/>
    <col min="15376" max="15376" width="21.7109375" style="1" customWidth="1"/>
    <col min="15377" max="15621" width="9.140625" style="1"/>
    <col min="15622" max="15622" width="7" style="1" customWidth="1"/>
    <col min="15623" max="15623" width="19.5703125" style="1" customWidth="1"/>
    <col min="15624" max="15624" width="16.28515625" style="1" customWidth="1"/>
    <col min="15625" max="15625" width="12.85546875" style="1" customWidth="1"/>
    <col min="15626" max="15626" width="14.140625" style="1" customWidth="1"/>
    <col min="15627" max="15627" width="13.28515625" style="1" customWidth="1"/>
    <col min="15628" max="15629" width="14.5703125" style="1" customWidth="1"/>
    <col min="15630" max="15631" width="12" style="1" customWidth="1"/>
    <col min="15632" max="15632" width="21.7109375" style="1" customWidth="1"/>
    <col min="15633" max="15877" width="9.140625" style="1"/>
    <col min="15878" max="15878" width="7" style="1" customWidth="1"/>
    <col min="15879" max="15879" width="19.5703125" style="1" customWidth="1"/>
    <col min="15880" max="15880" width="16.28515625" style="1" customWidth="1"/>
    <col min="15881" max="15881" width="12.85546875" style="1" customWidth="1"/>
    <col min="15882" max="15882" width="14.140625" style="1" customWidth="1"/>
    <col min="15883" max="15883" width="13.28515625" style="1" customWidth="1"/>
    <col min="15884" max="15885" width="14.5703125" style="1" customWidth="1"/>
    <col min="15886" max="15887" width="12" style="1" customWidth="1"/>
    <col min="15888" max="15888" width="21.7109375" style="1" customWidth="1"/>
    <col min="15889" max="16133" width="9.140625" style="1"/>
    <col min="16134" max="16134" width="7" style="1" customWidth="1"/>
    <col min="16135" max="16135" width="19.5703125" style="1" customWidth="1"/>
    <col min="16136" max="16136" width="16.28515625" style="1" customWidth="1"/>
    <col min="16137" max="16137" width="12.85546875" style="1" customWidth="1"/>
    <col min="16138" max="16138" width="14.140625" style="1" customWidth="1"/>
    <col min="16139" max="16139" width="13.28515625" style="1" customWidth="1"/>
    <col min="16140" max="16141" width="14.5703125" style="1" customWidth="1"/>
    <col min="16142" max="16143" width="12" style="1" customWidth="1"/>
    <col min="16144" max="16144" width="21.7109375" style="1" customWidth="1"/>
    <col min="16145" max="16384" width="9.140625" style="1"/>
  </cols>
  <sheetData>
    <row r="1" spans="1:18" ht="42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55" t="s">
        <v>66</v>
      </c>
    </row>
    <row r="2" spans="1:18" ht="18" customHeight="1" x14ac:dyDescent="0.2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7.25" customHeight="1" x14ac:dyDescent="0.2">
      <c r="A3" s="56" t="s">
        <v>42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5" customHeight="1" x14ac:dyDescent="0.2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ht="15" customHeight="1" x14ac:dyDescent="0.2">
      <c r="A5" s="14"/>
      <c r="B5" s="14"/>
      <c r="C5" s="14"/>
      <c r="D5" s="14"/>
      <c r="E5" s="14"/>
      <c r="F5" s="14"/>
      <c r="G5" s="14"/>
      <c r="H5" s="14"/>
      <c r="I5" s="15"/>
      <c r="J5" s="15" t="s">
        <v>0</v>
      </c>
      <c r="K5" s="14"/>
      <c r="L5" s="14"/>
      <c r="M5" s="14"/>
      <c r="N5" s="14"/>
      <c r="O5" s="54"/>
      <c r="P5" s="54"/>
      <c r="Q5" s="14"/>
      <c r="R5" s="14"/>
    </row>
    <row r="6" spans="1:18" ht="15" customHeight="1" x14ac:dyDescent="0.2">
      <c r="A6" s="14"/>
      <c r="B6" s="14"/>
      <c r="C6" s="14"/>
      <c r="D6" s="14"/>
      <c r="E6" s="14"/>
      <c r="F6" s="14"/>
      <c r="G6" s="14"/>
      <c r="H6" s="14"/>
      <c r="I6" s="15"/>
      <c r="J6" s="15"/>
      <c r="K6" s="14"/>
      <c r="L6" s="14"/>
      <c r="M6" s="14"/>
      <c r="N6" s="14"/>
      <c r="O6" s="54"/>
      <c r="P6" s="54"/>
      <c r="Q6" s="14"/>
      <c r="R6" s="14"/>
    </row>
    <row r="7" spans="1:18" ht="15" customHeight="1" x14ac:dyDescent="0.2">
      <c r="A7" s="14"/>
      <c r="B7" s="14"/>
      <c r="C7" s="14"/>
      <c r="D7" s="14"/>
      <c r="E7" s="14"/>
      <c r="F7" s="14"/>
      <c r="G7" s="16" t="s">
        <v>44</v>
      </c>
      <c r="H7" s="17"/>
      <c r="I7" s="18" t="s">
        <v>45</v>
      </c>
      <c r="J7" s="19"/>
      <c r="K7" s="14"/>
      <c r="L7" s="14"/>
      <c r="M7" s="14"/>
      <c r="N7" s="14"/>
      <c r="O7" s="54"/>
      <c r="P7" s="54"/>
      <c r="Q7" s="14"/>
      <c r="R7" s="14"/>
    </row>
    <row r="8" spans="1:18" ht="15" customHeight="1" x14ac:dyDescent="0.2">
      <c r="A8" s="14"/>
      <c r="B8" s="14"/>
      <c r="C8" s="14"/>
      <c r="D8" s="14"/>
      <c r="E8" s="14"/>
      <c r="F8" s="14"/>
      <c r="G8" s="14"/>
      <c r="H8" s="14"/>
      <c r="I8" s="15" t="s">
        <v>46</v>
      </c>
      <c r="J8" s="15"/>
      <c r="K8" s="14"/>
      <c r="L8" s="14"/>
      <c r="M8" s="14"/>
      <c r="N8" s="14"/>
      <c r="O8" s="54"/>
      <c r="P8" s="54"/>
      <c r="Q8" s="14"/>
      <c r="R8" s="14"/>
    </row>
    <row r="9" spans="1:18" ht="15" customHeight="1" x14ac:dyDescent="0.2">
      <c r="A9" s="14"/>
      <c r="B9" s="14"/>
      <c r="C9" s="14"/>
      <c r="D9" s="14"/>
      <c r="E9" s="14"/>
      <c r="F9" s="14"/>
      <c r="G9" s="14"/>
      <c r="H9" s="14"/>
      <c r="I9" s="15"/>
      <c r="J9" s="15"/>
      <c r="K9" s="14"/>
      <c r="L9" s="14"/>
      <c r="M9" s="14"/>
      <c r="N9" s="14"/>
      <c r="O9" s="54"/>
      <c r="P9" s="54"/>
      <c r="Q9" s="14"/>
      <c r="R9" s="14"/>
    </row>
    <row r="10" spans="1:18" ht="15" customHeight="1" thickBot="1" x14ac:dyDescent="0.25">
      <c r="A10" s="75" t="s">
        <v>47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18" ht="15" customHeight="1" x14ac:dyDescent="0.2">
      <c r="A11" s="76" t="s">
        <v>48</v>
      </c>
      <c r="B11" s="77"/>
      <c r="C11" s="20" t="s">
        <v>49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1"/>
    </row>
    <row r="12" spans="1:18" ht="15" customHeight="1" thickBot="1" x14ac:dyDescent="0.25">
      <c r="A12" s="78"/>
      <c r="B12" s="79"/>
      <c r="C12" s="21" t="s">
        <v>50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</row>
    <row r="13" spans="1:18" ht="15" customHeight="1" thickBot="1" x14ac:dyDescent="0.25">
      <c r="A13" s="14"/>
      <c r="B13" s="14"/>
      <c r="C13" s="14"/>
      <c r="D13" s="14"/>
      <c r="E13" s="14"/>
      <c r="F13" s="14"/>
      <c r="G13" s="14"/>
      <c r="H13" s="14"/>
      <c r="I13" s="15"/>
      <c r="J13" s="15"/>
      <c r="K13" s="14"/>
      <c r="L13" s="14"/>
      <c r="M13" s="14"/>
      <c r="N13" s="14"/>
      <c r="O13" s="54"/>
      <c r="P13" s="54"/>
      <c r="Q13" s="14"/>
      <c r="R13" s="14"/>
    </row>
    <row r="14" spans="1:18" ht="15" customHeight="1" x14ac:dyDescent="0.2">
      <c r="A14" s="76" t="s">
        <v>51</v>
      </c>
      <c r="B14" s="77"/>
      <c r="C14" s="22" t="s">
        <v>49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1"/>
    </row>
    <row r="15" spans="1:18" ht="15" customHeight="1" thickBot="1" x14ac:dyDescent="0.25">
      <c r="A15" s="78"/>
      <c r="B15" s="79"/>
      <c r="C15" s="23" t="s">
        <v>50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</row>
    <row r="16" spans="1:18" ht="15" customHeight="1" x14ac:dyDescent="0.2">
      <c r="A16" s="14"/>
      <c r="B16" s="14"/>
      <c r="C16" s="14"/>
      <c r="D16" s="14"/>
      <c r="E16" s="14"/>
      <c r="F16" s="14"/>
      <c r="G16" s="14"/>
      <c r="H16" s="14"/>
      <c r="I16" s="15"/>
      <c r="J16" s="15"/>
      <c r="K16" s="14"/>
      <c r="L16" s="14"/>
      <c r="M16" s="14"/>
      <c r="N16" s="14"/>
      <c r="O16" s="54"/>
      <c r="P16" s="54"/>
      <c r="Q16" s="14"/>
      <c r="R16" s="14"/>
    </row>
    <row r="17" spans="1:21" ht="15" customHeight="1" thickBot="1" x14ac:dyDescent="0.25">
      <c r="A17" s="86" t="s">
        <v>52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21" s="2" customFormat="1" ht="13.5" customHeight="1" x14ac:dyDescent="0.2">
      <c r="A18" s="94" t="s">
        <v>10</v>
      </c>
      <c r="B18" s="72" t="s">
        <v>12</v>
      </c>
      <c r="C18" s="62" t="s">
        <v>41</v>
      </c>
      <c r="D18" s="64" t="s">
        <v>40</v>
      </c>
      <c r="E18" s="66" t="s">
        <v>18</v>
      </c>
      <c r="F18" s="67"/>
      <c r="G18" s="59" t="s">
        <v>36</v>
      </c>
      <c r="H18" s="59" t="s">
        <v>37</v>
      </c>
      <c r="I18" s="59" t="s">
        <v>28</v>
      </c>
      <c r="J18" s="59" t="s">
        <v>35</v>
      </c>
      <c r="K18" s="59" t="s">
        <v>33</v>
      </c>
      <c r="L18" s="59" t="s">
        <v>34</v>
      </c>
      <c r="M18" s="59" t="s">
        <v>38</v>
      </c>
      <c r="N18" s="59" t="s">
        <v>67</v>
      </c>
      <c r="O18" s="59" t="s">
        <v>62</v>
      </c>
      <c r="P18" s="59" t="s">
        <v>63</v>
      </c>
      <c r="Q18" s="59" t="s">
        <v>61</v>
      </c>
      <c r="R18" s="92" t="s">
        <v>7</v>
      </c>
    </row>
    <row r="19" spans="1:21" s="2" customFormat="1" ht="67.5" customHeight="1" x14ac:dyDescent="0.2">
      <c r="A19" s="95"/>
      <c r="B19" s="73"/>
      <c r="C19" s="63"/>
      <c r="D19" s="65"/>
      <c r="E19" s="68"/>
      <c r="F19" s="69"/>
      <c r="G19" s="70"/>
      <c r="H19" s="70"/>
      <c r="I19" s="70"/>
      <c r="J19" s="70"/>
      <c r="K19" s="70"/>
      <c r="L19" s="60"/>
      <c r="M19" s="60"/>
      <c r="N19" s="70"/>
      <c r="O19" s="70"/>
      <c r="P19" s="70"/>
      <c r="Q19" s="70"/>
      <c r="R19" s="93"/>
    </row>
    <row r="20" spans="1:21" s="2" customFormat="1" ht="87" customHeight="1" x14ac:dyDescent="0.2">
      <c r="A20" s="95"/>
      <c r="B20" s="74"/>
      <c r="C20" s="63"/>
      <c r="D20" s="65"/>
      <c r="E20" s="24" t="s">
        <v>2</v>
      </c>
      <c r="F20" s="24" t="s">
        <v>3</v>
      </c>
      <c r="G20" s="71"/>
      <c r="H20" s="71"/>
      <c r="I20" s="71"/>
      <c r="J20" s="71"/>
      <c r="K20" s="71"/>
      <c r="L20" s="61"/>
      <c r="M20" s="61"/>
      <c r="N20" s="71"/>
      <c r="O20" s="71"/>
      <c r="P20" s="71"/>
      <c r="Q20" s="71"/>
      <c r="R20" s="93"/>
    </row>
    <row r="21" spans="1:21" ht="29.25" customHeight="1" x14ac:dyDescent="0.2">
      <c r="A21" s="25">
        <v>1</v>
      </c>
      <c r="B21" s="26">
        <v>2</v>
      </c>
      <c r="C21" s="27">
        <v>3</v>
      </c>
      <c r="D21" s="27">
        <v>4</v>
      </c>
      <c r="E21" s="27">
        <v>5</v>
      </c>
      <c r="F21" s="27">
        <v>6</v>
      </c>
      <c r="G21" s="27">
        <v>7</v>
      </c>
      <c r="H21" s="27">
        <v>8</v>
      </c>
      <c r="I21" s="27" t="s">
        <v>19</v>
      </c>
      <c r="J21" s="27">
        <v>10</v>
      </c>
      <c r="K21" s="28" t="s">
        <v>21</v>
      </c>
      <c r="L21" s="29" t="s">
        <v>29</v>
      </c>
      <c r="M21" s="45">
        <v>13</v>
      </c>
      <c r="N21" s="29" t="s">
        <v>68</v>
      </c>
      <c r="O21" s="29" t="s">
        <v>8</v>
      </c>
      <c r="P21" s="29" t="s">
        <v>58</v>
      </c>
      <c r="Q21" s="29" t="s">
        <v>69</v>
      </c>
      <c r="R21" s="30" t="s">
        <v>70</v>
      </c>
      <c r="S21" s="3"/>
      <c r="T21" s="3"/>
      <c r="U21" s="3"/>
    </row>
    <row r="22" spans="1:21" s="4" customFormat="1" x14ac:dyDescent="0.2">
      <c r="A22" s="47">
        <v>1</v>
      </c>
      <c r="B22" s="48" t="s">
        <v>16</v>
      </c>
      <c r="C22" s="49" t="s">
        <v>5</v>
      </c>
      <c r="D22" s="50" t="s">
        <v>20</v>
      </c>
      <c r="E22" s="51">
        <v>43485</v>
      </c>
      <c r="F22" s="50" t="s">
        <v>6</v>
      </c>
      <c r="G22" s="51">
        <v>43485</v>
      </c>
      <c r="H22" s="51">
        <v>43485</v>
      </c>
      <c r="I22" s="31">
        <v>3</v>
      </c>
      <c r="J22" s="52">
        <v>102</v>
      </c>
      <c r="K22" s="32">
        <f>'Įkainiai ir sąrašas (2)'!$B$2</f>
        <v>0.08</v>
      </c>
      <c r="L22" s="33">
        <f>J22*K22</f>
        <v>8.16</v>
      </c>
      <c r="M22" s="46">
        <f>IF(B22="Komandiruotė",'Įkainiai ir sąrašas (2)'!$B$3,IF(B22="Kelionė","-"))</f>
        <v>15</v>
      </c>
      <c r="N22" s="33">
        <f t="shared" ref="N22:N53" si="0">IF(B22="Komandiruotė",M22*I22,0)</f>
        <v>45</v>
      </c>
      <c r="O22" s="33" t="s">
        <v>53</v>
      </c>
      <c r="P22" s="33">
        <f>IF(O22="Taip",100,"Įrašykite procentą")</f>
        <v>100</v>
      </c>
      <c r="Q22" s="33">
        <f t="shared" ref="Q22:Q53" si="1">ROUND((L22+N22)*P22/100,2)</f>
        <v>53.16</v>
      </c>
      <c r="R22" s="53"/>
    </row>
    <row r="23" spans="1:21" s="4" customFormat="1" ht="76.5" x14ac:dyDescent="0.2">
      <c r="A23" s="47">
        <v>2</v>
      </c>
      <c r="B23" s="48" t="s">
        <v>17</v>
      </c>
      <c r="C23" s="49"/>
      <c r="D23" s="50" t="s">
        <v>22</v>
      </c>
      <c r="E23" s="51"/>
      <c r="F23" s="50"/>
      <c r="G23" s="51">
        <v>43466</v>
      </c>
      <c r="H23" s="51">
        <v>43494</v>
      </c>
      <c r="I23" s="31" t="str">
        <f t="shared" ref="I23:I86" si="2">IF(B23="Komandiruotė",H23-G23+1,IF(B23="Kelionė","-"))</f>
        <v>-</v>
      </c>
      <c r="J23" s="52">
        <v>20</v>
      </c>
      <c r="K23" s="32">
        <f>'Įkainiai ir sąrašas (2)'!$B$2</f>
        <v>0.08</v>
      </c>
      <c r="L23" s="33">
        <f t="shared" ref="L23:L86" si="3">J23*K23</f>
        <v>1.6</v>
      </c>
      <c r="M23" s="46" t="str">
        <f>IF(B23="Komandiruotė",'Įkainiai ir sąrašas (2)'!$B$3,IF(B23="Kelionė","-"))</f>
        <v>-</v>
      </c>
      <c r="N23" s="33">
        <f t="shared" si="0"/>
        <v>0</v>
      </c>
      <c r="O23" s="33" t="s">
        <v>54</v>
      </c>
      <c r="P23" s="33">
        <v>50</v>
      </c>
      <c r="Q23" s="33">
        <f t="shared" si="1"/>
        <v>0.8</v>
      </c>
      <c r="R23" s="53" t="s">
        <v>64</v>
      </c>
    </row>
    <row r="24" spans="1:21" s="4" customFormat="1" ht="63.75" x14ac:dyDescent="0.2">
      <c r="A24" s="47">
        <v>3</v>
      </c>
      <c r="B24" s="48" t="s">
        <v>16</v>
      </c>
      <c r="C24" s="49" t="s">
        <v>9</v>
      </c>
      <c r="D24" s="50" t="s">
        <v>23</v>
      </c>
      <c r="E24" s="51">
        <v>43486</v>
      </c>
      <c r="F24" s="50" t="s">
        <v>24</v>
      </c>
      <c r="G24" s="51">
        <v>43490</v>
      </c>
      <c r="H24" s="51">
        <v>43492</v>
      </c>
      <c r="I24" s="31">
        <f t="shared" si="2"/>
        <v>3</v>
      </c>
      <c r="J24" s="52">
        <v>102</v>
      </c>
      <c r="K24" s="32">
        <f>'Įkainiai ir sąrašas (2)'!$B$2</f>
        <v>0.08</v>
      </c>
      <c r="L24" s="33">
        <f t="shared" si="3"/>
        <v>8.16</v>
      </c>
      <c r="M24" s="46">
        <f>IF(B24="Komandiruotė",'Įkainiai ir sąrašas (2)'!$B$3,IF(B24="Kelionė","-"))</f>
        <v>15</v>
      </c>
      <c r="N24" s="33">
        <f t="shared" si="0"/>
        <v>45</v>
      </c>
      <c r="O24" s="33" t="s">
        <v>54</v>
      </c>
      <c r="P24" s="33">
        <v>90</v>
      </c>
      <c r="Q24" s="33">
        <f t="shared" si="1"/>
        <v>47.84</v>
      </c>
      <c r="R24" s="53" t="s">
        <v>65</v>
      </c>
    </row>
    <row r="25" spans="1:21" s="4" customFormat="1" x14ac:dyDescent="0.2">
      <c r="A25" s="47">
        <v>4</v>
      </c>
      <c r="B25" s="48" t="s">
        <v>17</v>
      </c>
      <c r="C25" s="49"/>
      <c r="D25" s="50" t="s">
        <v>25</v>
      </c>
      <c r="E25" s="51"/>
      <c r="F25" s="50"/>
      <c r="G25" s="51">
        <v>43487</v>
      </c>
      <c r="H25" s="51">
        <v>43487</v>
      </c>
      <c r="I25" s="31" t="str">
        <f t="shared" si="2"/>
        <v>-</v>
      </c>
      <c r="J25" s="52">
        <v>5</v>
      </c>
      <c r="K25" s="32">
        <f>'Įkainiai ir sąrašas (2)'!$B$2</f>
        <v>0.08</v>
      </c>
      <c r="L25" s="33">
        <f t="shared" si="3"/>
        <v>0.4</v>
      </c>
      <c r="M25" s="46" t="str">
        <f>IF(B25="Komandiruotė",'Įkainiai ir sąrašas (2)'!$B$3,IF(B25="Kelionė","-"))</f>
        <v>-</v>
      </c>
      <c r="N25" s="33">
        <f t="shared" si="0"/>
        <v>0</v>
      </c>
      <c r="O25" s="33" t="s">
        <v>53</v>
      </c>
      <c r="P25" s="33">
        <f t="shared" ref="P25:P86" si="4">IF(O25="Taip",100,"Įrašykite procentą")</f>
        <v>100</v>
      </c>
      <c r="Q25" s="33">
        <f t="shared" si="1"/>
        <v>0.4</v>
      </c>
      <c r="R25" s="53"/>
    </row>
    <row r="26" spans="1:21" s="4" customFormat="1" x14ac:dyDescent="0.2">
      <c r="A26" s="47">
        <v>5</v>
      </c>
      <c r="B26" s="48" t="s">
        <v>17</v>
      </c>
      <c r="C26" s="49"/>
      <c r="D26" s="50" t="s">
        <v>22</v>
      </c>
      <c r="E26" s="51"/>
      <c r="F26" s="50"/>
      <c r="G26" s="51">
        <v>43497</v>
      </c>
      <c r="H26" s="51">
        <v>43511</v>
      </c>
      <c r="I26" s="31" t="str">
        <f t="shared" si="2"/>
        <v>-</v>
      </c>
      <c r="J26" s="52">
        <v>15</v>
      </c>
      <c r="K26" s="32">
        <f>'Įkainiai ir sąrašas (2)'!$B$2</f>
        <v>0.08</v>
      </c>
      <c r="L26" s="33">
        <f t="shared" si="3"/>
        <v>1.2</v>
      </c>
      <c r="M26" s="46" t="str">
        <f>IF(B26="Komandiruotė",'Įkainiai ir sąrašas (2)'!$B$3,IF(B26="Kelionė","-"))</f>
        <v>-</v>
      </c>
      <c r="N26" s="33">
        <f t="shared" si="0"/>
        <v>0</v>
      </c>
      <c r="O26" s="33" t="s">
        <v>53</v>
      </c>
      <c r="P26" s="33">
        <f t="shared" si="4"/>
        <v>100</v>
      </c>
      <c r="Q26" s="33">
        <f t="shared" si="1"/>
        <v>1.2</v>
      </c>
      <c r="R26" s="53"/>
    </row>
    <row r="27" spans="1:21" s="4" customFormat="1" x14ac:dyDescent="0.2">
      <c r="A27" s="47">
        <v>6</v>
      </c>
      <c r="B27" s="48" t="s">
        <v>16</v>
      </c>
      <c r="C27" s="49" t="s">
        <v>9</v>
      </c>
      <c r="D27" s="50" t="s">
        <v>55</v>
      </c>
      <c r="E27" s="51">
        <v>43485</v>
      </c>
      <c r="F27" s="50" t="s">
        <v>6</v>
      </c>
      <c r="G27" s="51">
        <v>43485</v>
      </c>
      <c r="H27" s="51">
        <v>43485</v>
      </c>
      <c r="I27" s="31">
        <f t="shared" si="2"/>
        <v>1</v>
      </c>
      <c r="J27" s="52">
        <v>102</v>
      </c>
      <c r="K27" s="32">
        <f>'Įkainiai ir sąrašas (2)'!$B$2</f>
        <v>0.08</v>
      </c>
      <c r="L27" s="33">
        <f t="shared" si="3"/>
        <v>8.16</v>
      </c>
      <c r="M27" s="46">
        <f>IF(B27="Komandiruotė",'Įkainiai ir sąrašas (2)'!$B$3,IF(B27="Kelionė","-"))</f>
        <v>15</v>
      </c>
      <c r="N27" s="33">
        <f t="shared" si="0"/>
        <v>15</v>
      </c>
      <c r="O27" s="33"/>
      <c r="P27" s="33">
        <v>100</v>
      </c>
      <c r="Q27" s="33">
        <f t="shared" si="1"/>
        <v>23.16</v>
      </c>
      <c r="R27" s="53"/>
    </row>
    <row r="28" spans="1:21" s="4" customFormat="1" ht="63.75" x14ac:dyDescent="0.2">
      <c r="A28" s="47">
        <v>7</v>
      </c>
      <c r="B28" s="48" t="s">
        <v>16</v>
      </c>
      <c r="C28" s="49" t="s">
        <v>56</v>
      </c>
      <c r="D28" s="50" t="s">
        <v>57</v>
      </c>
      <c r="E28" s="51">
        <v>43485</v>
      </c>
      <c r="F28" s="50" t="s">
        <v>6</v>
      </c>
      <c r="G28" s="51">
        <v>43485</v>
      </c>
      <c r="H28" s="51">
        <v>43485</v>
      </c>
      <c r="I28" s="31">
        <f t="shared" si="2"/>
        <v>1</v>
      </c>
      <c r="J28" s="52">
        <v>0</v>
      </c>
      <c r="K28" s="32">
        <f>'Įkainiai ir sąrašas (2)'!$B$2</f>
        <v>0.08</v>
      </c>
      <c r="L28" s="33">
        <f t="shared" si="3"/>
        <v>0</v>
      </c>
      <c r="M28" s="46">
        <f>IF(B28="Komandiruotė",'Įkainiai ir sąrašas (2)'!$B$3,IF(B28="Kelionė","-"))</f>
        <v>15</v>
      </c>
      <c r="N28" s="33">
        <f t="shared" si="0"/>
        <v>15</v>
      </c>
      <c r="O28" s="33"/>
      <c r="P28" s="33">
        <v>100</v>
      </c>
      <c r="Q28" s="33">
        <f t="shared" si="1"/>
        <v>15</v>
      </c>
      <c r="R28" s="53" t="s">
        <v>59</v>
      </c>
    </row>
    <row r="29" spans="1:21" s="4" customFormat="1" x14ac:dyDescent="0.2">
      <c r="A29" s="47">
        <v>8</v>
      </c>
      <c r="B29" s="48"/>
      <c r="C29" s="49"/>
      <c r="D29" s="50"/>
      <c r="E29" s="51"/>
      <c r="F29" s="50"/>
      <c r="G29" s="51"/>
      <c r="H29" s="51"/>
      <c r="I29" s="31" t="b">
        <f t="shared" si="2"/>
        <v>0</v>
      </c>
      <c r="J29" s="52"/>
      <c r="K29" s="32">
        <f>'Įkainiai ir sąrašas (2)'!$B$2</f>
        <v>0.08</v>
      </c>
      <c r="L29" s="33">
        <f t="shared" si="3"/>
        <v>0</v>
      </c>
      <c r="M29" s="46" t="b">
        <f>IF(B29="Komandiruotė",'Įkainiai ir sąrašas (2)'!$B$3,IF(B29="Kelionė","-"))</f>
        <v>0</v>
      </c>
      <c r="N29" s="33">
        <f t="shared" si="0"/>
        <v>0</v>
      </c>
      <c r="O29" s="33"/>
      <c r="P29" s="33" t="str">
        <f t="shared" si="4"/>
        <v>Įrašykite procentą</v>
      </c>
      <c r="Q29" s="33" t="e">
        <f t="shared" si="1"/>
        <v>#VALUE!</v>
      </c>
      <c r="R29" s="53"/>
    </row>
    <row r="30" spans="1:21" s="4" customFormat="1" x14ac:dyDescent="0.2">
      <c r="A30" s="47">
        <v>9</v>
      </c>
      <c r="B30" s="48"/>
      <c r="C30" s="49"/>
      <c r="D30" s="50"/>
      <c r="E30" s="51"/>
      <c r="F30" s="50"/>
      <c r="G30" s="51"/>
      <c r="H30" s="51"/>
      <c r="I30" s="31" t="b">
        <f t="shared" si="2"/>
        <v>0</v>
      </c>
      <c r="J30" s="52"/>
      <c r="K30" s="32">
        <f>'Įkainiai ir sąrašas (2)'!$B$2</f>
        <v>0.08</v>
      </c>
      <c r="L30" s="33">
        <f t="shared" si="3"/>
        <v>0</v>
      </c>
      <c r="M30" s="46" t="b">
        <f>IF(B30="Komandiruotė",'Įkainiai ir sąrašas (2)'!$B$3,IF(B30="Kelionė","-"))</f>
        <v>0</v>
      </c>
      <c r="N30" s="33">
        <f t="shared" si="0"/>
        <v>0</v>
      </c>
      <c r="O30" s="33"/>
      <c r="P30" s="33" t="str">
        <f t="shared" si="4"/>
        <v>Įrašykite procentą</v>
      </c>
      <c r="Q30" s="33" t="e">
        <f t="shared" si="1"/>
        <v>#VALUE!</v>
      </c>
      <c r="R30" s="53"/>
    </row>
    <row r="31" spans="1:21" s="4" customFormat="1" x14ac:dyDescent="0.2">
      <c r="A31" s="47">
        <v>10</v>
      </c>
      <c r="B31" s="48"/>
      <c r="C31" s="49"/>
      <c r="D31" s="50"/>
      <c r="E31" s="51"/>
      <c r="F31" s="50"/>
      <c r="G31" s="51"/>
      <c r="H31" s="51"/>
      <c r="I31" s="31" t="b">
        <f t="shared" si="2"/>
        <v>0</v>
      </c>
      <c r="J31" s="52"/>
      <c r="K31" s="32">
        <f>'Įkainiai ir sąrašas (2)'!$B$2</f>
        <v>0.08</v>
      </c>
      <c r="L31" s="33">
        <f t="shared" si="3"/>
        <v>0</v>
      </c>
      <c r="M31" s="46" t="b">
        <f>IF(B31="Komandiruotė",'Įkainiai ir sąrašas (2)'!$B$3,IF(B31="Kelionė","-"))</f>
        <v>0</v>
      </c>
      <c r="N31" s="33">
        <f t="shared" si="0"/>
        <v>0</v>
      </c>
      <c r="O31" s="33"/>
      <c r="P31" s="33" t="str">
        <f t="shared" si="4"/>
        <v>Įrašykite procentą</v>
      </c>
      <c r="Q31" s="33" t="e">
        <f t="shared" si="1"/>
        <v>#VALUE!</v>
      </c>
      <c r="R31" s="53"/>
    </row>
    <row r="32" spans="1:21" s="4" customFormat="1" x14ac:dyDescent="0.2">
      <c r="A32" s="47">
        <v>11</v>
      </c>
      <c r="B32" s="48"/>
      <c r="C32" s="49"/>
      <c r="D32" s="50"/>
      <c r="E32" s="51"/>
      <c r="F32" s="50"/>
      <c r="G32" s="51"/>
      <c r="H32" s="51"/>
      <c r="I32" s="31" t="b">
        <f t="shared" si="2"/>
        <v>0</v>
      </c>
      <c r="J32" s="52"/>
      <c r="K32" s="32">
        <f>'Įkainiai ir sąrašas (2)'!$B$2</f>
        <v>0.08</v>
      </c>
      <c r="L32" s="33">
        <f t="shared" si="3"/>
        <v>0</v>
      </c>
      <c r="M32" s="46" t="b">
        <f>IF(B32="Komandiruotė",'Įkainiai ir sąrašas (2)'!$B$3,IF(B32="Kelionė","-"))</f>
        <v>0</v>
      </c>
      <c r="N32" s="33">
        <f t="shared" si="0"/>
        <v>0</v>
      </c>
      <c r="O32" s="33"/>
      <c r="P32" s="33" t="str">
        <f t="shared" si="4"/>
        <v>Įrašykite procentą</v>
      </c>
      <c r="Q32" s="33" t="e">
        <f t="shared" si="1"/>
        <v>#VALUE!</v>
      </c>
      <c r="R32" s="53"/>
    </row>
    <row r="33" spans="1:18" s="4" customFormat="1" x14ac:dyDescent="0.2">
      <c r="A33" s="47">
        <v>12</v>
      </c>
      <c r="B33" s="48"/>
      <c r="C33" s="49"/>
      <c r="D33" s="50"/>
      <c r="E33" s="51"/>
      <c r="F33" s="50"/>
      <c r="G33" s="51"/>
      <c r="H33" s="51"/>
      <c r="I33" s="31" t="b">
        <f t="shared" si="2"/>
        <v>0</v>
      </c>
      <c r="J33" s="52"/>
      <c r="K33" s="32">
        <f>'Įkainiai ir sąrašas (2)'!$B$2</f>
        <v>0.08</v>
      </c>
      <c r="L33" s="33">
        <f t="shared" si="3"/>
        <v>0</v>
      </c>
      <c r="M33" s="46" t="b">
        <f>IF(B33="Komandiruotė",'Įkainiai ir sąrašas (2)'!$B$3,IF(B33="Kelionė","-"))</f>
        <v>0</v>
      </c>
      <c r="N33" s="33">
        <f t="shared" si="0"/>
        <v>0</v>
      </c>
      <c r="O33" s="33"/>
      <c r="P33" s="33" t="str">
        <f t="shared" si="4"/>
        <v>Įrašykite procentą</v>
      </c>
      <c r="Q33" s="33" t="e">
        <f t="shared" si="1"/>
        <v>#VALUE!</v>
      </c>
      <c r="R33" s="53"/>
    </row>
    <row r="34" spans="1:18" s="4" customFormat="1" x14ac:dyDescent="0.2">
      <c r="A34" s="47">
        <v>13</v>
      </c>
      <c r="B34" s="48"/>
      <c r="C34" s="49"/>
      <c r="D34" s="50"/>
      <c r="E34" s="51"/>
      <c r="F34" s="50"/>
      <c r="G34" s="51"/>
      <c r="H34" s="51"/>
      <c r="I34" s="31" t="b">
        <f t="shared" si="2"/>
        <v>0</v>
      </c>
      <c r="J34" s="52"/>
      <c r="K34" s="32">
        <f>'Įkainiai ir sąrašas (2)'!$B$2</f>
        <v>0.08</v>
      </c>
      <c r="L34" s="33">
        <f t="shared" si="3"/>
        <v>0</v>
      </c>
      <c r="M34" s="46" t="b">
        <f>IF(B34="Komandiruotė",'Įkainiai ir sąrašas (2)'!$B$3,IF(B34="Kelionė","-"))</f>
        <v>0</v>
      </c>
      <c r="N34" s="33">
        <f t="shared" si="0"/>
        <v>0</v>
      </c>
      <c r="O34" s="33"/>
      <c r="P34" s="33" t="str">
        <f t="shared" si="4"/>
        <v>Įrašykite procentą</v>
      </c>
      <c r="Q34" s="33" t="e">
        <f t="shared" si="1"/>
        <v>#VALUE!</v>
      </c>
      <c r="R34" s="53"/>
    </row>
    <row r="35" spans="1:18" s="4" customFormat="1" x14ac:dyDescent="0.2">
      <c r="A35" s="47">
        <v>14</v>
      </c>
      <c r="B35" s="48"/>
      <c r="C35" s="49"/>
      <c r="D35" s="50"/>
      <c r="E35" s="51"/>
      <c r="F35" s="50"/>
      <c r="G35" s="51"/>
      <c r="H35" s="51"/>
      <c r="I35" s="31" t="b">
        <f t="shared" si="2"/>
        <v>0</v>
      </c>
      <c r="J35" s="52"/>
      <c r="K35" s="32">
        <f>'Įkainiai ir sąrašas (2)'!$B$2</f>
        <v>0.08</v>
      </c>
      <c r="L35" s="33">
        <f t="shared" si="3"/>
        <v>0</v>
      </c>
      <c r="M35" s="46" t="b">
        <f>IF(B35="Komandiruotė",'Įkainiai ir sąrašas (2)'!$B$3,IF(B35="Kelionė","-"))</f>
        <v>0</v>
      </c>
      <c r="N35" s="33">
        <f t="shared" si="0"/>
        <v>0</v>
      </c>
      <c r="O35" s="33"/>
      <c r="P35" s="33" t="str">
        <f t="shared" si="4"/>
        <v>Įrašykite procentą</v>
      </c>
      <c r="Q35" s="33" t="e">
        <f t="shared" si="1"/>
        <v>#VALUE!</v>
      </c>
      <c r="R35" s="53"/>
    </row>
    <row r="36" spans="1:18" s="4" customFormat="1" x14ac:dyDescent="0.2">
      <c r="A36" s="47">
        <v>15</v>
      </c>
      <c r="B36" s="48"/>
      <c r="C36" s="49"/>
      <c r="D36" s="50"/>
      <c r="E36" s="51"/>
      <c r="F36" s="50"/>
      <c r="G36" s="51"/>
      <c r="H36" s="51"/>
      <c r="I36" s="31" t="b">
        <f t="shared" si="2"/>
        <v>0</v>
      </c>
      <c r="J36" s="52"/>
      <c r="K36" s="32">
        <f>'Įkainiai ir sąrašas (2)'!$B$2</f>
        <v>0.08</v>
      </c>
      <c r="L36" s="33">
        <f t="shared" si="3"/>
        <v>0</v>
      </c>
      <c r="M36" s="46" t="b">
        <f>IF(B36="Komandiruotė",'Įkainiai ir sąrašas (2)'!$B$3,IF(B36="Kelionė","-"))</f>
        <v>0</v>
      </c>
      <c r="N36" s="33">
        <f t="shared" si="0"/>
        <v>0</v>
      </c>
      <c r="O36" s="33"/>
      <c r="P36" s="33" t="str">
        <f t="shared" si="4"/>
        <v>Įrašykite procentą</v>
      </c>
      <c r="Q36" s="33" t="e">
        <f t="shared" si="1"/>
        <v>#VALUE!</v>
      </c>
      <c r="R36" s="53"/>
    </row>
    <row r="37" spans="1:18" s="4" customFormat="1" x14ac:dyDescent="0.2">
      <c r="A37" s="47">
        <v>16</v>
      </c>
      <c r="B37" s="48"/>
      <c r="C37" s="49"/>
      <c r="D37" s="50"/>
      <c r="E37" s="51"/>
      <c r="F37" s="50"/>
      <c r="G37" s="51"/>
      <c r="H37" s="51"/>
      <c r="I37" s="31" t="b">
        <f t="shared" si="2"/>
        <v>0</v>
      </c>
      <c r="J37" s="52"/>
      <c r="K37" s="32">
        <f>'Įkainiai ir sąrašas (2)'!$B$2</f>
        <v>0.08</v>
      </c>
      <c r="L37" s="33">
        <f t="shared" si="3"/>
        <v>0</v>
      </c>
      <c r="M37" s="46" t="b">
        <f>IF(B37="Komandiruotė",'Įkainiai ir sąrašas (2)'!$B$3,IF(B37="Kelionė","-"))</f>
        <v>0</v>
      </c>
      <c r="N37" s="33">
        <f t="shared" si="0"/>
        <v>0</v>
      </c>
      <c r="O37" s="33"/>
      <c r="P37" s="33" t="str">
        <f t="shared" si="4"/>
        <v>Įrašykite procentą</v>
      </c>
      <c r="Q37" s="33" t="e">
        <f t="shared" si="1"/>
        <v>#VALUE!</v>
      </c>
      <c r="R37" s="53"/>
    </row>
    <row r="38" spans="1:18" s="4" customFormat="1" x14ac:dyDescent="0.2">
      <c r="A38" s="47">
        <v>17</v>
      </c>
      <c r="B38" s="48"/>
      <c r="C38" s="49"/>
      <c r="D38" s="50"/>
      <c r="E38" s="51"/>
      <c r="F38" s="50"/>
      <c r="G38" s="51"/>
      <c r="H38" s="51"/>
      <c r="I38" s="31" t="b">
        <f t="shared" si="2"/>
        <v>0</v>
      </c>
      <c r="J38" s="52"/>
      <c r="K38" s="32">
        <f>'Įkainiai ir sąrašas (2)'!$B$2</f>
        <v>0.08</v>
      </c>
      <c r="L38" s="33">
        <f t="shared" si="3"/>
        <v>0</v>
      </c>
      <c r="M38" s="46" t="b">
        <f>IF(B38="Komandiruotė",'Įkainiai ir sąrašas (2)'!$B$3,IF(B38="Kelionė","-"))</f>
        <v>0</v>
      </c>
      <c r="N38" s="33">
        <f t="shared" si="0"/>
        <v>0</v>
      </c>
      <c r="O38" s="33"/>
      <c r="P38" s="33" t="str">
        <f t="shared" si="4"/>
        <v>Įrašykite procentą</v>
      </c>
      <c r="Q38" s="33" t="e">
        <f t="shared" si="1"/>
        <v>#VALUE!</v>
      </c>
      <c r="R38" s="53"/>
    </row>
    <row r="39" spans="1:18" s="4" customFormat="1" x14ac:dyDescent="0.2">
      <c r="A39" s="47">
        <v>18</v>
      </c>
      <c r="B39" s="48"/>
      <c r="C39" s="49"/>
      <c r="D39" s="50"/>
      <c r="E39" s="51"/>
      <c r="F39" s="50"/>
      <c r="G39" s="51"/>
      <c r="H39" s="51"/>
      <c r="I39" s="31" t="b">
        <f t="shared" si="2"/>
        <v>0</v>
      </c>
      <c r="J39" s="52"/>
      <c r="K39" s="32">
        <f>'Įkainiai ir sąrašas (2)'!$B$2</f>
        <v>0.08</v>
      </c>
      <c r="L39" s="33">
        <f t="shared" si="3"/>
        <v>0</v>
      </c>
      <c r="M39" s="46" t="b">
        <f>IF(B39="Komandiruotė",'Įkainiai ir sąrašas (2)'!$B$3,IF(B39="Kelionė","-"))</f>
        <v>0</v>
      </c>
      <c r="N39" s="33">
        <f t="shared" si="0"/>
        <v>0</v>
      </c>
      <c r="O39" s="33"/>
      <c r="P39" s="33" t="str">
        <f t="shared" si="4"/>
        <v>Įrašykite procentą</v>
      </c>
      <c r="Q39" s="33" t="e">
        <f t="shared" si="1"/>
        <v>#VALUE!</v>
      </c>
      <c r="R39" s="53"/>
    </row>
    <row r="40" spans="1:18" s="4" customFormat="1" x14ac:dyDescent="0.2">
      <c r="A40" s="47">
        <v>19</v>
      </c>
      <c r="B40" s="48"/>
      <c r="C40" s="49"/>
      <c r="D40" s="50"/>
      <c r="E40" s="51"/>
      <c r="F40" s="50"/>
      <c r="G40" s="51"/>
      <c r="H40" s="51"/>
      <c r="I40" s="31" t="b">
        <f t="shared" si="2"/>
        <v>0</v>
      </c>
      <c r="J40" s="52"/>
      <c r="K40" s="32">
        <f>'Įkainiai ir sąrašas (2)'!$B$2</f>
        <v>0.08</v>
      </c>
      <c r="L40" s="33">
        <f t="shared" si="3"/>
        <v>0</v>
      </c>
      <c r="M40" s="46" t="b">
        <f>IF(B40="Komandiruotė",'Įkainiai ir sąrašas (2)'!$B$3,IF(B40="Kelionė","-"))</f>
        <v>0</v>
      </c>
      <c r="N40" s="33">
        <f t="shared" si="0"/>
        <v>0</v>
      </c>
      <c r="O40" s="33"/>
      <c r="P40" s="33" t="str">
        <f t="shared" si="4"/>
        <v>Įrašykite procentą</v>
      </c>
      <c r="Q40" s="33" t="e">
        <f t="shared" si="1"/>
        <v>#VALUE!</v>
      </c>
      <c r="R40" s="53"/>
    </row>
    <row r="41" spans="1:18" s="4" customFormat="1" x14ac:dyDescent="0.2">
      <c r="A41" s="47">
        <v>20</v>
      </c>
      <c r="B41" s="48"/>
      <c r="C41" s="49"/>
      <c r="D41" s="50"/>
      <c r="E41" s="51"/>
      <c r="F41" s="50"/>
      <c r="G41" s="51"/>
      <c r="H41" s="51"/>
      <c r="I41" s="31" t="b">
        <f t="shared" si="2"/>
        <v>0</v>
      </c>
      <c r="J41" s="52"/>
      <c r="K41" s="32">
        <f>'Įkainiai ir sąrašas (2)'!$B$2</f>
        <v>0.08</v>
      </c>
      <c r="L41" s="33">
        <f t="shared" si="3"/>
        <v>0</v>
      </c>
      <c r="M41" s="46" t="b">
        <f>IF(B41="Komandiruotė",'Įkainiai ir sąrašas (2)'!$B$3,IF(B41="Kelionė","-"))</f>
        <v>0</v>
      </c>
      <c r="N41" s="33">
        <f t="shared" si="0"/>
        <v>0</v>
      </c>
      <c r="O41" s="33"/>
      <c r="P41" s="33" t="str">
        <f t="shared" si="4"/>
        <v>Įrašykite procentą</v>
      </c>
      <c r="Q41" s="33" t="e">
        <f t="shared" si="1"/>
        <v>#VALUE!</v>
      </c>
      <c r="R41" s="53"/>
    </row>
    <row r="42" spans="1:18" s="4" customFormat="1" x14ac:dyDescent="0.2">
      <c r="A42" s="47">
        <v>21</v>
      </c>
      <c r="B42" s="48"/>
      <c r="C42" s="49"/>
      <c r="D42" s="50"/>
      <c r="E42" s="51"/>
      <c r="F42" s="50"/>
      <c r="G42" s="51"/>
      <c r="H42" s="51"/>
      <c r="I42" s="31" t="b">
        <f t="shared" si="2"/>
        <v>0</v>
      </c>
      <c r="J42" s="52"/>
      <c r="K42" s="32">
        <f>'Įkainiai ir sąrašas (2)'!$B$2</f>
        <v>0.08</v>
      </c>
      <c r="L42" s="33">
        <f t="shared" si="3"/>
        <v>0</v>
      </c>
      <c r="M42" s="46" t="b">
        <f>IF(B42="Komandiruotė",'Įkainiai ir sąrašas (2)'!$B$3,IF(B42="Kelionė","-"))</f>
        <v>0</v>
      </c>
      <c r="N42" s="33">
        <f t="shared" si="0"/>
        <v>0</v>
      </c>
      <c r="O42" s="33"/>
      <c r="P42" s="33" t="str">
        <f t="shared" si="4"/>
        <v>Įrašykite procentą</v>
      </c>
      <c r="Q42" s="33" t="e">
        <f t="shared" si="1"/>
        <v>#VALUE!</v>
      </c>
      <c r="R42" s="53"/>
    </row>
    <row r="43" spans="1:18" s="4" customFormat="1" x14ac:dyDescent="0.2">
      <c r="A43" s="47">
        <v>22</v>
      </c>
      <c r="B43" s="48"/>
      <c r="C43" s="49"/>
      <c r="D43" s="50"/>
      <c r="E43" s="51"/>
      <c r="F43" s="50"/>
      <c r="G43" s="51"/>
      <c r="H43" s="51"/>
      <c r="I43" s="31" t="b">
        <f t="shared" si="2"/>
        <v>0</v>
      </c>
      <c r="J43" s="52"/>
      <c r="K43" s="32">
        <f>'Įkainiai ir sąrašas (2)'!$B$2</f>
        <v>0.08</v>
      </c>
      <c r="L43" s="33">
        <f t="shared" si="3"/>
        <v>0</v>
      </c>
      <c r="M43" s="46" t="b">
        <f>IF(B43="Komandiruotė",'Įkainiai ir sąrašas (2)'!$B$3,IF(B43="Kelionė","-"))</f>
        <v>0</v>
      </c>
      <c r="N43" s="33">
        <f t="shared" si="0"/>
        <v>0</v>
      </c>
      <c r="O43" s="33"/>
      <c r="P43" s="33" t="str">
        <f t="shared" si="4"/>
        <v>Įrašykite procentą</v>
      </c>
      <c r="Q43" s="33" t="e">
        <f t="shared" si="1"/>
        <v>#VALUE!</v>
      </c>
      <c r="R43" s="53"/>
    </row>
    <row r="44" spans="1:18" s="4" customFormat="1" x14ac:dyDescent="0.2">
      <c r="A44" s="47">
        <v>23</v>
      </c>
      <c r="B44" s="48"/>
      <c r="C44" s="49"/>
      <c r="D44" s="50"/>
      <c r="E44" s="51"/>
      <c r="F44" s="50"/>
      <c r="G44" s="51"/>
      <c r="H44" s="51"/>
      <c r="I44" s="31" t="b">
        <f t="shared" si="2"/>
        <v>0</v>
      </c>
      <c r="J44" s="52"/>
      <c r="K44" s="32">
        <f>'Įkainiai ir sąrašas (2)'!$B$2</f>
        <v>0.08</v>
      </c>
      <c r="L44" s="33">
        <f t="shared" si="3"/>
        <v>0</v>
      </c>
      <c r="M44" s="46" t="b">
        <f>IF(B44="Komandiruotė",'Įkainiai ir sąrašas (2)'!$B$3,IF(B44="Kelionė","-"))</f>
        <v>0</v>
      </c>
      <c r="N44" s="33">
        <f t="shared" si="0"/>
        <v>0</v>
      </c>
      <c r="O44" s="33"/>
      <c r="P44" s="33" t="str">
        <f t="shared" si="4"/>
        <v>Įrašykite procentą</v>
      </c>
      <c r="Q44" s="33" t="e">
        <f t="shared" si="1"/>
        <v>#VALUE!</v>
      </c>
      <c r="R44" s="53"/>
    </row>
    <row r="45" spans="1:18" s="4" customFormat="1" x14ac:dyDescent="0.2">
      <c r="A45" s="47">
        <v>24</v>
      </c>
      <c r="B45" s="48"/>
      <c r="C45" s="49"/>
      <c r="D45" s="50"/>
      <c r="E45" s="51"/>
      <c r="F45" s="50"/>
      <c r="G45" s="51"/>
      <c r="H45" s="51"/>
      <c r="I45" s="31" t="b">
        <f t="shared" si="2"/>
        <v>0</v>
      </c>
      <c r="J45" s="52"/>
      <c r="K45" s="32">
        <f>'Įkainiai ir sąrašas (2)'!$B$2</f>
        <v>0.08</v>
      </c>
      <c r="L45" s="33">
        <f t="shared" si="3"/>
        <v>0</v>
      </c>
      <c r="M45" s="46" t="b">
        <f>IF(B45="Komandiruotė",'Įkainiai ir sąrašas (2)'!$B$3,IF(B45="Kelionė","-"))</f>
        <v>0</v>
      </c>
      <c r="N45" s="33">
        <f t="shared" si="0"/>
        <v>0</v>
      </c>
      <c r="O45" s="33"/>
      <c r="P45" s="33" t="str">
        <f t="shared" si="4"/>
        <v>Įrašykite procentą</v>
      </c>
      <c r="Q45" s="33" t="e">
        <f t="shared" si="1"/>
        <v>#VALUE!</v>
      </c>
      <c r="R45" s="53"/>
    </row>
    <row r="46" spans="1:18" s="4" customFormat="1" x14ac:dyDescent="0.2">
      <c r="A46" s="47">
        <v>25</v>
      </c>
      <c r="B46" s="48"/>
      <c r="C46" s="49"/>
      <c r="D46" s="50"/>
      <c r="E46" s="51"/>
      <c r="F46" s="50"/>
      <c r="G46" s="51"/>
      <c r="H46" s="51"/>
      <c r="I46" s="31" t="b">
        <f t="shared" si="2"/>
        <v>0</v>
      </c>
      <c r="J46" s="52"/>
      <c r="K46" s="32">
        <f>'Įkainiai ir sąrašas (2)'!$B$2</f>
        <v>0.08</v>
      </c>
      <c r="L46" s="33">
        <f t="shared" si="3"/>
        <v>0</v>
      </c>
      <c r="M46" s="46" t="b">
        <f>IF(B46="Komandiruotė",'Įkainiai ir sąrašas (2)'!$B$3,IF(B46="Kelionė","-"))</f>
        <v>0</v>
      </c>
      <c r="N46" s="33">
        <f t="shared" si="0"/>
        <v>0</v>
      </c>
      <c r="O46" s="33"/>
      <c r="P46" s="33" t="str">
        <f t="shared" si="4"/>
        <v>Įrašykite procentą</v>
      </c>
      <c r="Q46" s="33" t="e">
        <f t="shared" si="1"/>
        <v>#VALUE!</v>
      </c>
      <c r="R46" s="53"/>
    </row>
    <row r="47" spans="1:18" s="4" customFormat="1" x14ac:dyDescent="0.2">
      <c r="A47" s="47">
        <v>26</v>
      </c>
      <c r="B47" s="48"/>
      <c r="C47" s="49"/>
      <c r="D47" s="50"/>
      <c r="E47" s="51"/>
      <c r="F47" s="50"/>
      <c r="G47" s="51"/>
      <c r="H47" s="51"/>
      <c r="I47" s="31" t="b">
        <f t="shared" si="2"/>
        <v>0</v>
      </c>
      <c r="J47" s="52"/>
      <c r="K47" s="32">
        <f>'Įkainiai ir sąrašas (2)'!$B$2</f>
        <v>0.08</v>
      </c>
      <c r="L47" s="33">
        <f t="shared" si="3"/>
        <v>0</v>
      </c>
      <c r="M47" s="46" t="b">
        <f>IF(B47="Komandiruotė",'Įkainiai ir sąrašas (2)'!$B$3,IF(B47="Kelionė","-"))</f>
        <v>0</v>
      </c>
      <c r="N47" s="33">
        <f t="shared" si="0"/>
        <v>0</v>
      </c>
      <c r="O47" s="33"/>
      <c r="P47" s="33" t="str">
        <f t="shared" si="4"/>
        <v>Įrašykite procentą</v>
      </c>
      <c r="Q47" s="33" t="e">
        <f t="shared" si="1"/>
        <v>#VALUE!</v>
      </c>
      <c r="R47" s="53"/>
    </row>
    <row r="48" spans="1:18" s="4" customFormat="1" x14ac:dyDescent="0.2">
      <c r="A48" s="47">
        <v>27</v>
      </c>
      <c r="B48" s="48"/>
      <c r="C48" s="49"/>
      <c r="D48" s="50"/>
      <c r="E48" s="51"/>
      <c r="F48" s="50"/>
      <c r="G48" s="51"/>
      <c r="H48" s="51"/>
      <c r="I48" s="31" t="b">
        <f t="shared" si="2"/>
        <v>0</v>
      </c>
      <c r="J48" s="52"/>
      <c r="K48" s="32">
        <f>'Įkainiai ir sąrašas (2)'!$B$2</f>
        <v>0.08</v>
      </c>
      <c r="L48" s="33">
        <f t="shared" si="3"/>
        <v>0</v>
      </c>
      <c r="M48" s="46" t="b">
        <f>IF(B48="Komandiruotė",'Įkainiai ir sąrašas (2)'!$B$3,IF(B48="Kelionė","-"))</f>
        <v>0</v>
      </c>
      <c r="N48" s="33">
        <f t="shared" si="0"/>
        <v>0</v>
      </c>
      <c r="O48" s="33"/>
      <c r="P48" s="33" t="str">
        <f t="shared" si="4"/>
        <v>Įrašykite procentą</v>
      </c>
      <c r="Q48" s="33" t="e">
        <f t="shared" si="1"/>
        <v>#VALUE!</v>
      </c>
      <c r="R48" s="53"/>
    </row>
    <row r="49" spans="1:18" s="4" customFormat="1" x14ac:dyDescent="0.2">
      <c r="A49" s="47">
        <v>28</v>
      </c>
      <c r="B49" s="48"/>
      <c r="C49" s="49"/>
      <c r="D49" s="50"/>
      <c r="E49" s="51"/>
      <c r="F49" s="50"/>
      <c r="G49" s="51"/>
      <c r="H49" s="51"/>
      <c r="I49" s="31" t="b">
        <f t="shared" si="2"/>
        <v>0</v>
      </c>
      <c r="J49" s="52"/>
      <c r="K49" s="32">
        <f>'Įkainiai ir sąrašas (2)'!$B$2</f>
        <v>0.08</v>
      </c>
      <c r="L49" s="33">
        <f t="shared" si="3"/>
        <v>0</v>
      </c>
      <c r="M49" s="46" t="b">
        <f>IF(B49="Komandiruotė",'Įkainiai ir sąrašas (2)'!$B$3,IF(B49="Kelionė","-"))</f>
        <v>0</v>
      </c>
      <c r="N49" s="33">
        <f t="shared" si="0"/>
        <v>0</v>
      </c>
      <c r="O49" s="33"/>
      <c r="P49" s="33" t="str">
        <f t="shared" si="4"/>
        <v>Įrašykite procentą</v>
      </c>
      <c r="Q49" s="33" t="e">
        <f t="shared" si="1"/>
        <v>#VALUE!</v>
      </c>
      <c r="R49" s="53"/>
    </row>
    <row r="50" spans="1:18" s="4" customFormat="1" x14ac:dyDescent="0.2">
      <c r="A50" s="47">
        <v>29</v>
      </c>
      <c r="B50" s="48"/>
      <c r="C50" s="49"/>
      <c r="D50" s="50"/>
      <c r="E50" s="51"/>
      <c r="F50" s="50"/>
      <c r="G50" s="51"/>
      <c r="H50" s="51"/>
      <c r="I50" s="31" t="b">
        <f t="shared" si="2"/>
        <v>0</v>
      </c>
      <c r="J50" s="52"/>
      <c r="K50" s="32">
        <f>'Įkainiai ir sąrašas (2)'!$B$2</f>
        <v>0.08</v>
      </c>
      <c r="L50" s="33">
        <f t="shared" si="3"/>
        <v>0</v>
      </c>
      <c r="M50" s="46" t="b">
        <f>IF(B50="Komandiruotė",'Įkainiai ir sąrašas (2)'!$B$3,IF(B50="Kelionė","-"))</f>
        <v>0</v>
      </c>
      <c r="N50" s="33">
        <f t="shared" si="0"/>
        <v>0</v>
      </c>
      <c r="O50" s="33"/>
      <c r="P50" s="33" t="str">
        <f t="shared" si="4"/>
        <v>Įrašykite procentą</v>
      </c>
      <c r="Q50" s="33" t="e">
        <f t="shared" si="1"/>
        <v>#VALUE!</v>
      </c>
      <c r="R50" s="53"/>
    </row>
    <row r="51" spans="1:18" s="4" customFormat="1" x14ac:dyDescent="0.2">
      <c r="A51" s="47">
        <v>30</v>
      </c>
      <c r="B51" s="48"/>
      <c r="C51" s="49"/>
      <c r="D51" s="50"/>
      <c r="E51" s="51"/>
      <c r="F51" s="50"/>
      <c r="G51" s="51"/>
      <c r="H51" s="51"/>
      <c r="I51" s="31" t="b">
        <f t="shared" si="2"/>
        <v>0</v>
      </c>
      <c r="J51" s="52"/>
      <c r="K51" s="32">
        <f>'Įkainiai ir sąrašas (2)'!$B$2</f>
        <v>0.08</v>
      </c>
      <c r="L51" s="33">
        <f t="shared" si="3"/>
        <v>0</v>
      </c>
      <c r="M51" s="46" t="b">
        <f>IF(B51="Komandiruotė",'Įkainiai ir sąrašas (2)'!$B$3,IF(B51="Kelionė","-"))</f>
        <v>0</v>
      </c>
      <c r="N51" s="33">
        <f t="shared" si="0"/>
        <v>0</v>
      </c>
      <c r="O51" s="33"/>
      <c r="P51" s="33" t="str">
        <f t="shared" si="4"/>
        <v>Įrašykite procentą</v>
      </c>
      <c r="Q51" s="33" t="e">
        <f t="shared" si="1"/>
        <v>#VALUE!</v>
      </c>
      <c r="R51" s="53"/>
    </row>
    <row r="52" spans="1:18" s="4" customFormat="1" x14ac:dyDescent="0.2">
      <c r="A52" s="47">
        <v>31</v>
      </c>
      <c r="B52" s="48"/>
      <c r="C52" s="49"/>
      <c r="D52" s="50"/>
      <c r="E52" s="51"/>
      <c r="F52" s="50"/>
      <c r="G52" s="51"/>
      <c r="H52" s="51"/>
      <c r="I52" s="31" t="b">
        <f t="shared" si="2"/>
        <v>0</v>
      </c>
      <c r="J52" s="52"/>
      <c r="K52" s="32">
        <f>'Įkainiai ir sąrašas (2)'!$B$2</f>
        <v>0.08</v>
      </c>
      <c r="L52" s="33">
        <f t="shared" si="3"/>
        <v>0</v>
      </c>
      <c r="M52" s="46" t="b">
        <f>IF(B52="Komandiruotė",'Įkainiai ir sąrašas (2)'!$B$3,IF(B52="Kelionė","-"))</f>
        <v>0</v>
      </c>
      <c r="N52" s="33">
        <f t="shared" si="0"/>
        <v>0</v>
      </c>
      <c r="O52" s="33"/>
      <c r="P52" s="33" t="str">
        <f t="shared" si="4"/>
        <v>Įrašykite procentą</v>
      </c>
      <c r="Q52" s="33" t="e">
        <f t="shared" si="1"/>
        <v>#VALUE!</v>
      </c>
      <c r="R52" s="53"/>
    </row>
    <row r="53" spans="1:18" s="4" customFormat="1" x14ac:dyDescent="0.2">
      <c r="A53" s="47">
        <v>32</v>
      </c>
      <c r="B53" s="48"/>
      <c r="C53" s="49"/>
      <c r="D53" s="50"/>
      <c r="E53" s="51"/>
      <c r="F53" s="50"/>
      <c r="G53" s="51"/>
      <c r="H53" s="51"/>
      <c r="I53" s="31" t="b">
        <f t="shared" si="2"/>
        <v>0</v>
      </c>
      <c r="J53" s="52"/>
      <c r="K53" s="32">
        <f>'Įkainiai ir sąrašas (2)'!$B$2</f>
        <v>0.08</v>
      </c>
      <c r="L53" s="33">
        <f t="shared" si="3"/>
        <v>0</v>
      </c>
      <c r="M53" s="46" t="b">
        <f>IF(B53="Komandiruotė",'Įkainiai ir sąrašas (2)'!$B$3,IF(B53="Kelionė","-"))</f>
        <v>0</v>
      </c>
      <c r="N53" s="33">
        <f t="shared" si="0"/>
        <v>0</v>
      </c>
      <c r="O53" s="33"/>
      <c r="P53" s="33" t="str">
        <f t="shared" si="4"/>
        <v>Įrašykite procentą</v>
      </c>
      <c r="Q53" s="33" t="e">
        <f t="shared" si="1"/>
        <v>#VALUE!</v>
      </c>
      <c r="R53" s="53"/>
    </row>
    <row r="54" spans="1:18" s="4" customFormat="1" x14ac:dyDescent="0.2">
      <c r="A54" s="47">
        <v>33</v>
      </c>
      <c r="B54" s="48"/>
      <c r="C54" s="49"/>
      <c r="D54" s="50"/>
      <c r="E54" s="51"/>
      <c r="F54" s="50"/>
      <c r="G54" s="51"/>
      <c r="H54" s="51"/>
      <c r="I54" s="31" t="b">
        <f t="shared" si="2"/>
        <v>0</v>
      </c>
      <c r="J54" s="52"/>
      <c r="K54" s="32">
        <f>'Įkainiai ir sąrašas (2)'!$B$2</f>
        <v>0.08</v>
      </c>
      <c r="L54" s="33">
        <f t="shared" si="3"/>
        <v>0</v>
      </c>
      <c r="M54" s="46" t="b">
        <f>IF(B54="Komandiruotė",'Įkainiai ir sąrašas (2)'!$B$3,IF(B54="Kelionė","-"))</f>
        <v>0</v>
      </c>
      <c r="N54" s="33">
        <f t="shared" ref="N54:N85" si="5">IF(B54="Komandiruotė",M54*I54,0)</f>
        <v>0</v>
      </c>
      <c r="O54" s="33"/>
      <c r="P54" s="33" t="str">
        <f t="shared" si="4"/>
        <v>Įrašykite procentą</v>
      </c>
      <c r="Q54" s="33" t="e">
        <f t="shared" ref="Q54:Q85" si="6">ROUND((L54+N54)*P54/100,2)</f>
        <v>#VALUE!</v>
      </c>
      <c r="R54" s="53"/>
    </row>
    <row r="55" spans="1:18" s="4" customFormat="1" x14ac:dyDescent="0.2">
      <c r="A55" s="47">
        <v>34</v>
      </c>
      <c r="B55" s="48"/>
      <c r="C55" s="49"/>
      <c r="D55" s="50"/>
      <c r="E55" s="51"/>
      <c r="F55" s="50"/>
      <c r="G55" s="51"/>
      <c r="H55" s="51"/>
      <c r="I55" s="31" t="b">
        <f t="shared" si="2"/>
        <v>0</v>
      </c>
      <c r="J55" s="52"/>
      <c r="K55" s="32">
        <f>'Įkainiai ir sąrašas (2)'!$B$2</f>
        <v>0.08</v>
      </c>
      <c r="L55" s="33">
        <f t="shared" si="3"/>
        <v>0</v>
      </c>
      <c r="M55" s="46" t="b">
        <f>IF(B55="Komandiruotė",'Įkainiai ir sąrašas (2)'!$B$3,IF(B55="Kelionė","-"))</f>
        <v>0</v>
      </c>
      <c r="N55" s="33">
        <f t="shared" si="5"/>
        <v>0</v>
      </c>
      <c r="O55" s="33"/>
      <c r="P55" s="33" t="str">
        <f t="shared" si="4"/>
        <v>Įrašykite procentą</v>
      </c>
      <c r="Q55" s="33" t="e">
        <f t="shared" si="6"/>
        <v>#VALUE!</v>
      </c>
      <c r="R55" s="53"/>
    </row>
    <row r="56" spans="1:18" s="4" customFormat="1" x14ac:dyDescent="0.2">
      <c r="A56" s="47">
        <v>35</v>
      </c>
      <c r="B56" s="48"/>
      <c r="C56" s="49"/>
      <c r="D56" s="50"/>
      <c r="E56" s="51"/>
      <c r="F56" s="50"/>
      <c r="G56" s="51"/>
      <c r="H56" s="51"/>
      <c r="I56" s="31" t="b">
        <f t="shared" si="2"/>
        <v>0</v>
      </c>
      <c r="J56" s="52"/>
      <c r="K56" s="32">
        <f>'Įkainiai ir sąrašas (2)'!$B$2</f>
        <v>0.08</v>
      </c>
      <c r="L56" s="33">
        <f t="shared" si="3"/>
        <v>0</v>
      </c>
      <c r="M56" s="46" t="b">
        <f>IF(B56="Komandiruotė",'Įkainiai ir sąrašas (2)'!$B$3,IF(B56="Kelionė","-"))</f>
        <v>0</v>
      </c>
      <c r="N56" s="33">
        <f t="shared" si="5"/>
        <v>0</v>
      </c>
      <c r="O56" s="33"/>
      <c r="P56" s="33" t="str">
        <f t="shared" si="4"/>
        <v>Įrašykite procentą</v>
      </c>
      <c r="Q56" s="33" t="e">
        <f t="shared" si="6"/>
        <v>#VALUE!</v>
      </c>
      <c r="R56" s="53"/>
    </row>
    <row r="57" spans="1:18" s="4" customFormat="1" x14ac:dyDescent="0.2">
      <c r="A57" s="47">
        <v>36</v>
      </c>
      <c r="B57" s="48"/>
      <c r="C57" s="49"/>
      <c r="D57" s="50"/>
      <c r="E57" s="51"/>
      <c r="F57" s="50"/>
      <c r="G57" s="51"/>
      <c r="H57" s="51"/>
      <c r="I57" s="31" t="b">
        <f t="shared" si="2"/>
        <v>0</v>
      </c>
      <c r="J57" s="52"/>
      <c r="K57" s="32">
        <f>'Įkainiai ir sąrašas (2)'!$B$2</f>
        <v>0.08</v>
      </c>
      <c r="L57" s="33">
        <f t="shared" si="3"/>
        <v>0</v>
      </c>
      <c r="M57" s="46" t="b">
        <f>IF(B57="Komandiruotė",'Įkainiai ir sąrašas (2)'!$B$3,IF(B57="Kelionė","-"))</f>
        <v>0</v>
      </c>
      <c r="N57" s="33">
        <f t="shared" si="5"/>
        <v>0</v>
      </c>
      <c r="O57" s="33"/>
      <c r="P57" s="33" t="str">
        <f t="shared" si="4"/>
        <v>Įrašykite procentą</v>
      </c>
      <c r="Q57" s="33" t="e">
        <f t="shared" si="6"/>
        <v>#VALUE!</v>
      </c>
      <c r="R57" s="53"/>
    </row>
    <row r="58" spans="1:18" s="4" customFormat="1" x14ac:dyDescent="0.2">
      <c r="A58" s="47">
        <v>37</v>
      </c>
      <c r="B58" s="48"/>
      <c r="C58" s="49"/>
      <c r="D58" s="50"/>
      <c r="E58" s="51"/>
      <c r="F58" s="50"/>
      <c r="G58" s="51"/>
      <c r="H58" s="51"/>
      <c r="I58" s="31" t="b">
        <f t="shared" si="2"/>
        <v>0</v>
      </c>
      <c r="J58" s="52"/>
      <c r="K58" s="32">
        <f>'Įkainiai ir sąrašas (2)'!$B$2</f>
        <v>0.08</v>
      </c>
      <c r="L58" s="33">
        <f t="shared" si="3"/>
        <v>0</v>
      </c>
      <c r="M58" s="46" t="b">
        <f>IF(B58="Komandiruotė",'Įkainiai ir sąrašas (2)'!$B$3,IF(B58="Kelionė","-"))</f>
        <v>0</v>
      </c>
      <c r="N58" s="33">
        <f t="shared" si="5"/>
        <v>0</v>
      </c>
      <c r="O58" s="33"/>
      <c r="P58" s="33" t="str">
        <f t="shared" si="4"/>
        <v>Įrašykite procentą</v>
      </c>
      <c r="Q58" s="33" t="e">
        <f t="shared" si="6"/>
        <v>#VALUE!</v>
      </c>
      <c r="R58" s="53"/>
    </row>
    <row r="59" spans="1:18" s="4" customFormat="1" x14ac:dyDescent="0.2">
      <c r="A59" s="47">
        <v>38</v>
      </c>
      <c r="B59" s="48"/>
      <c r="C59" s="49"/>
      <c r="D59" s="50"/>
      <c r="E59" s="51"/>
      <c r="F59" s="50"/>
      <c r="G59" s="51"/>
      <c r="H59" s="51"/>
      <c r="I59" s="31" t="b">
        <f t="shared" si="2"/>
        <v>0</v>
      </c>
      <c r="J59" s="52"/>
      <c r="K59" s="32">
        <f>'Įkainiai ir sąrašas (2)'!$B$2</f>
        <v>0.08</v>
      </c>
      <c r="L59" s="33">
        <f t="shared" si="3"/>
        <v>0</v>
      </c>
      <c r="M59" s="46" t="b">
        <f>IF(B59="Komandiruotė",'Įkainiai ir sąrašas (2)'!$B$3,IF(B59="Kelionė","-"))</f>
        <v>0</v>
      </c>
      <c r="N59" s="33">
        <f t="shared" si="5"/>
        <v>0</v>
      </c>
      <c r="O59" s="33"/>
      <c r="P59" s="33" t="str">
        <f t="shared" si="4"/>
        <v>Įrašykite procentą</v>
      </c>
      <c r="Q59" s="33" t="e">
        <f t="shared" si="6"/>
        <v>#VALUE!</v>
      </c>
      <c r="R59" s="53"/>
    </row>
    <row r="60" spans="1:18" s="4" customFormat="1" x14ac:dyDescent="0.2">
      <c r="A60" s="47">
        <v>39</v>
      </c>
      <c r="B60" s="48"/>
      <c r="C60" s="49"/>
      <c r="D60" s="50"/>
      <c r="E60" s="51"/>
      <c r="F60" s="50"/>
      <c r="G60" s="51"/>
      <c r="H60" s="51"/>
      <c r="I60" s="31" t="b">
        <f t="shared" si="2"/>
        <v>0</v>
      </c>
      <c r="J60" s="52"/>
      <c r="K60" s="32">
        <f>'Įkainiai ir sąrašas (2)'!$B$2</f>
        <v>0.08</v>
      </c>
      <c r="L60" s="33">
        <f t="shared" si="3"/>
        <v>0</v>
      </c>
      <c r="M60" s="46" t="b">
        <f>IF(B60="Komandiruotė",'Įkainiai ir sąrašas (2)'!$B$3,IF(B60="Kelionė","-"))</f>
        <v>0</v>
      </c>
      <c r="N60" s="33">
        <f t="shared" si="5"/>
        <v>0</v>
      </c>
      <c r="O60" s="33"/>
      <c r="P60" s="33" t="str">
        <f t="shared" si="4"/>
        <v>Įrašykite procentą</v>
      </c>
      <c r="Q60" s="33" t="e">
        <f t="shared" si="6"/>
        <v>#VALUE!</v>
      </c>
      <c r="R60" s="53"/>
    </row>
    <row r="61" spans="1:18" s="4" customFormat="1" x14ac:dyDescent="0.2">
      <c r="A61" s="47">
        <v>40</v>
      </c>
      <c r="B61" s="48"/>
      <c r="C61" s="49"/>
      <c r="D61" s="50"/>
      <c r="E61" s="51"/>
      <c r="F61" s="50"/>
      <c r="G61" s="51"/>
      <c r="H61" s="51"/>
      <c r="I61" s="31" t="b">
        <f t="shared" si="2"/>
        <v>0</v>
      </c>
      <c r="J61" s="52"/>
      <c r="K61" s="32">
        <f>'Įkainiai ir sąrašas (2)'!$B$2</f>
        <v>0.08</v>
      </c>
      <c r="L61" s="33">
        <f t="shared" si="3"/>
        <v>0</v>
      </c>
      <c r="M61" s="46" t="b">
        <f>IF(B61="Komandiruotė",'Įkainiai ir sąrašas (2)'!$B$3,IF(B61="Kelionė","-"))</f>
        <v>0</v>
      </c>
      <c r="N61" s="33">
        <f t="shared" si="5"/>
        <v>0</v>
      </c>
      <c r="O61" s="33"/>
      <c r="P61" s="33" t="str">
        <f t="shared" si="4"/>
        <v>Įrašykite procentą</v>
      </c>
      <c r="Q61" s="33" t="e">
        <f t="shared" si="6"/>
        <v>#VALUE!</v>
      </c>
      <c r="R61" s="53"/>
    </row>
    <row r="62" spans="1:18" s="4" customFormat="1" x14ac:dyDescent="0.2">
      <c r="A62" s="47">
        <v>41</v>
      </c>
      <c r="B62" s="48"/>
      <c r="C62" s="49"/>
      <c r="D62" s="50"/>
      <c r="E62" s="51"/>
      <c r="F62" s="50"/>
      <c r="G62" s="51"/>
      <c r="H62" s="51"/>
      <c r="I62" s="31" t="b">
        <f t="shared" si="2"/>
        <v>0</v>
      </c>
      <c r="J62" s="52"/>
      <c r="K62" s="32">
        <f>'Įkainiai ir sąrašas (2)'!$B$2</f>
        <v>0.08</v>
      </c>
      <c r="L62" s="33">
        <f t="shared" si="3"/>
        <v>0</v>
      </c>
      <c r="M62" s="46" t="b">
        <f>IF(B62="Komandiruotė",'Įkainiai ir sąrašas (2)'!$B$3,IF(B62="Kelionė","-"))</f>
        <v>0</v>
      </c>
      <c r="N62" s="33">
        <f t="shared" si="5"/>
        <v>0</v>
      </c>
      <c r="O62" s="33"/>
      <c r="P62" s="33" t="str">
        <f t="shared" si="4"/>
        <v>Įrašykite procentą</v>
      </c>
      <c r="Q62" s="33" t="e">
        <f t="shared" si="6"/>
        <v>#VALUE!</v>
      </c>
      <c r="R62" s="53"/>
    </row>
    <row r="63" spans="1:18" s="4" customFormat="1" x14ac:dyDescent="0.2">
      <c r="A63" s="47">
        <v>42</v>
      </c>
      <c r="B63" s="48"/>
      <c r="C63" s="49"/>
      <c r="D63" s="50"/>
      <c r="E63" s="51"/>
      <c r="F63" s="50"/>
      <c r="G63" s="51"/>
      <c r="H63" s="51"/>
      <c r="I63" s="31" t="b">
        <f t="shared" si="2"/>
        <v>0</v>
      </c>
      <c r="J63" s="52"/>
      <c r="K63" s="32">
        <f>'Įkainiai ir sąrašas (2)'!$B$2</f>
        <v>0.08</v>
      </c>
      <c r="L63" s="33">
        <f t="shared" si="3"/>
        <v>0</v>
      </c>
      <c r="M63" s="46" t="b">
        <f>IF(B63="Komandiruotė",'Įkainiai ir sąrašas (2)'!$B$3,IF(B63="Kelionė","-"))</f>
        <v>0</v>
      </c>
      <c r="N63" s="33">
        <f t="shared" si="5"/>
        <v>0</v>
      </c>
      <c r="O63" s="33"/>
      <c r="P63" s="33" t="str">
        <f t="shared" si="4"/>
        <v>Įrašykite procentą</v>
      </c>
      <c r="Q63" s="33" t="e">
        <f t="shared" si="6"/>
        <v>#VALUE!</v>
      </c>
      <c r="R63" s="53"/>
    </row>
    <row r="64" spans="1:18" s="4" customFormat="1" x14ac:dyDescent="0.2">
      <c r="A64" s="47">
        <v>43</v>
      </c>
      <c r="B64" s="48"/>
      <c r="C64" s="49"/>
      <c r="D64" s="50"/>
      <c r="E64" s="51"/>
      <c r="F64" s="50"/>
      <c r="G64" s="51"/>
      <c r="H64" s="51"/>
      <c r="I64" s="31" t="b">
        <f t="shared" si="2"/>
        <v>0</v>
      </c>
      <c r="J64" s="52"/>
      <c r="K64" s="32">
        <f>'Įkainiai ir sąrašas (2)'!$B$2</f>
        <v>0.08</v>
      </c>
      <c r="L64" s="33">
        <f t="shared" si="3"/>
        <v>0</v>
      </c>
      <c r="M64" s="46" t="b">
        <f>IF(B64="Komandiruotė",'Įkainiai ir sąrašas (2)'!$B$3,IF(B64="Kelionė","-"))</f>
        <v>0</v>
      </c>
      <c r="N64" s="33">
        <f t="shared" si="5"/>
        <v>0</v>
      </c>
      <c r="O64" s="33"/>
      <c r="P64" s="33" t="str">
        <f t="shared" si="4"/>
        <v>Įrašykite procentą</v>
      </c>
      <c r="Q64" s="33" t="e">
        <f t="shared" si="6"/>
        <v>#VALUE!</v>
      </c>
      <c r="R64" s="53"/>
    </row>
    <row r="65" spans="1:18" s="4" customFormat="1" x14ac:dyDescent="0.2">
      <c r="A65" s="47">
        <v>44</v>
      </c>
      <c r="B65" s="48"/>
      <c r="C65" s="49"/>
      <c r="D65" s="50"/>
      <c r="E65" s="51"/>
      <c r="F65" s="50"/>
      <c r="G65" s="51"/>
      <c r="H65" s="51"/>
      <c r="I65" s="31" t="b">
        <f t="shared" si="2"/>
        <v>0</v>
      </c>
      <c r="J65" s="52"/>
      <c r="K65" s="32">
        <f>'Įkainiai ir sąrašas (2)'!$B$2</f>
        <v>0.08</v>
      </c>
      <c r="L65" s="33">
        <f t="shared" si="3"/>
        <v>0</v>
      </c>
      <c r="M65" s="46" t="b">
        <f>IF(B65="Komandiruotė",'Įkainiai ir sąrašas (2)'!$B$3,IF(B65="Kelionė","-"))</f>
        <v>0</v>
      </c>
      <c r="N65" s="33">
        <f t="shared" si="5"/>
        <v>0</v>
      </c>
      <c r="O65" s="33"/>
      <c r="P65" s="33" t="str">
        <f t="shared" si="4"/>
        <v>Įrašykite procentą</v>
      </c>
      <c r="Q65" s="33" t="e">
        <f t="shared" si="6"/>
        <v>#VALUE!</v>
      </c>
      <c r="R65" s="53"/>
    </row>
    <row r="66" spans="1:18" s="4" customFormat="1" x14ac:dyDescent="0.2">
      <c r="A66" s="47">
        <v>45</v>
      </c>
      <c r="B66" s="48"/>
      <c r="C66" s="49"/>
      <c r="D66" s="50"/>
      <c r="E66" s="51"/>
      <c r="F66" s="50"/>
      <c r="G66" s="51"/>
      <c r="H66" s="51"/>
      <c r="I66" s="31" t="b">
        <f t="shared" si="2"/>
        <v>0</v>
      </c>
      <c r="J66" s="52"/>
      <c r="K66" s="32">
        <f>'Įkainiai ir sąrašas (2)'!$B$2</f>
        <v>0.08</v>
      </c>
      <c r="L66" s="33">
        <f t="shared" si="3"/>
        <v>0</v>
      </c>
      <c r="M66" s="46" t="b">
        <f>IF(B66="Komandiruotė",'Įkainiai ir sąrašas (2)'!$B$3,IF(B66="Kelionė","-"))</f>
        <v>0</v>
      </c>
      <c r="N66" s="33">
        <f t="shared" si="5"/>
        <v>0</v>
      </c>
      <c r="O66" s="33"/>
      <c r="P66" s="33" t="str">
        <f t="shared" si="4"/>
        <v>Įrašykite procentą</v>
      </c>
      <c r="Q66" s="33" t="e">
        <f t="shared" si="6"/>
        <v>#VALUE!</v>
      </c>
      <c r="R66" s="53"/>
    </row>
    <row r="67" spans="1:18" s="4" customFormat="1" x14ac:dyDescent="0.2">
      <c r="A67" s="47">
        <v>46</v>
      </c>
      <c r="B67" s="48"/>
      <c r="C67" s="49"/>
      <c r="D67" s="50"/>
      <c r="E67" s="51"/>
      <c r="F67" s="50"/>
      <c r="G67" s="51"/>
      <c r="H67" s="51"/>
      <c r="I67" s="31" t="b">
        <f t="shared" si="2"/>
        <v>0</v>
      </c>
      <c r="J67" s="52"/>
      <c r="K67" s="32">
        <f>'Įkainiai ir sąrašas (2)'!$B$2</f>
        <v>0.08</v>
      </c>
      <c r="L67" s="33">
        <f t="shared" si="3"/>
        <v>0</v>
      </c>
      <c r="M67" s="46" t="b">
        <f>IF(B67="Komandiruotė",'Įkainiai ir sąrašas (2)'!$B$3,IF(B67="Kelionė","-"))</f>
        <v>0</v>
      </c>
      <c r="N67" s="33">
        <f t="shared" si="5"/>
        <v>0</v>
      </c>
      <c r="O67" s="33"/>
      <c r="P67" s="33" t="str">
        <f t="shared" si="4"/>
        <v>Įrašykite procentą</v>
      </c>
      <c r="Q67" s="33" t="e">
        <f t="shared" si="6"/>
        <v>#VALUE!</v>
      </c>
      <c r="R67" s="53"/>
    </row>
    <row r="68" spans="1:18" s="4" customFormat="1" x14ac:dyDescent="0.2">
      <c r="A68" s="47">
        <v>47</v>
      </c>
      <c r="B68" s="48"/>
      <c r="C68" s="49"/>
      <c r="D68" s="50"/>
      <c r="E68" s="51"/>
      <c r="F68" s="50"/>
      <c r="G68" s="51"/>
      <c r="H68" s="51"/>
      <c r="I68" s="31" t="b">
        <f t="shared" si="2"/>
        <v>0</v>
      </c>
      <c r="J68" s="52"/>
      <c r="K68" s="32">
        <f>'Įkainiai ir sąrašas (2)'!$B$2</f>
        <v>0.08</v>
      </c>
      <c r="L68" s="33">
        <f t="shared" si="3"/>
        <v>0</v>
      </c>
      <c r="M68" s="46" t="b">
        <f>IF(B68="Komandiruotė",'Įkainiai ir sąrašas (2)'!$B$3,IF(B68="Kelionė","-"))</f>
        <v>0</v>
      </c>
      <c r="N68" s="33">
        <f t="shared" si="5"/>
        <v>0</v>
      </c>
      <c r="O68" s="33"/>
      <c r="P68" s="33" t="str">
        <f t="shared" si="4"/>
        <v>Įrašykite procentą</v>
      </c>
      <c r="Q68" s="33" t="e">
        <f t="shared" si="6"/>
        <v>#VALUE!</v>
      </c>
      <c r="R68" s="53"/>
    </row>
    <row r="69" spans="1:18" s="4" customFormat="1" x14ac:dyDescent="0.2">
      <c r="A69" s="47">
        <v>48</v>
      </c>
      <c r="B69" s="48"/>
      <c r="C69" s="49"/>
      <c r="D69" s="50"/>
      <c r="E69" s="51"/>
      <c r="F69" s="50"/>
      <c r="G69" s="51"/>
      <c r="H69" s="51"/>
      <c r="I69" s="31" t="b">
        <f t="shared" si="2"/>
        <v>0</v>
      </c>
      <c r="J69" s="52"/>
      <c r="K69" s="32">
        <f>'Įkainiai ir sąrašas (2)'!$B$2</f>
        <v>0.08</v>
      </c>
      <c r="L69" s="33">
        <f t="shared" si="3"/>
        <v>0</v>
      </c>
      <c r="M69" s="46" t="b">
        <f>IF(B69="Komandiruotė",'Įkainiai ir sąrašas (2)'!$B$3,IF(B69="Kelionė","-"))</f>
        <v>0</v>
      </c>
      <c r="N69" s="33">
        <f t="shared" si="5"/>
        <v>0</v>
      </c>
      <c r="O69" s="33"/>
      <c r="P69" s="33" t="str">
        <f t="shared" si="4"/>
        <v>Įrašykite procentą</v>
      </c>
      <c r="Q69" s="33" t="e">
        <f t="shared" si="6"/>
        <v>#VALUE!</v>
      </c>
      <c r="R69" s="53"/>
    </row>
    <row r="70" spans="1:18" s="4" customFormat="1" x14ac:dyDescent="0.2">
      <c r="A70" s="47">
        <v>49</v>
      </c>
      <c r="B70" s="48"/>
      <c r="C70" s="49"/>
      <c r="D70" s="50"/>
      <c r="E70" s="51"/>
      <c r="F70" s="50"/>
      <c r="G70" s="51"/>
      <c r="H70" s="51"/>
      <c r="I70" s="31" t="b">
        <f t="shared" si="2"/>
        <v>0</v>
      </c>
      <c r="J70" s="52"/>
      <c r="K70" s="32">
        <f>'Įkainiai ir sąrašas (2)'!$B$2</f>
        <v>0.08</v>
      </c>
      <c r="L70" s="33">
        <f t="shared" si="3"/>
        <v>0</v>
      </c>
      <c r="M70" s="46" t="b">
        <f>IF(B70="Komandiruotė",'Įkainiai ir sąrašas (2)'!$B$3,IF(B70="Kelionė","-"))</f>
        <v>0</v>
      </c>
      <c r="N70" s="33">
        <f t="shared" si="5"/>
        <v>0</v>
      </c>
      <c r="O70" s="33"/>
      <c r="P70" s="33" t="str">
        <f t="shared" si="4"/>
        <v>Įrašykite procentą</v>
      </c>
      <c r="Q70" s="33" t="e">
        <f t="shared" si="6"/>
        <v>#VALUE!</v>
      </c>
      <c r="R70" s="53"/>
    </row>
    <row r="71" spans="1:18" s="4" customFormat="1" x14ac:dyDescent="0.2">
      <c r="A71" s="47">
        <v>50</v>
      </c>
      <c r="B71" s="48"/>
      <c r="C71" s="49"/>
      <c r="D71" s="50"/>
      <c r="E71" s="51"/>
      <c r="F71" s="50"/>
      <c r="G71" s="51"/>
      <c r="H71" s="51"/>
      <c r="I71" s="31" t="b">
        <f t="shared" si="2"/>
        <v>0</v>
      </c>
      <c r="J71" s="52"/>
      <c r="K71" s="32">
        <f>'Įkainiai ir sąrašas (2)'!$B$2</f>
        <v>0.08</v>
      </c>
      <c r="L71" s="33">
        <f t="shared" si="3"/>
        <v>0</v>
      </c>
      <c r="M71" s="46" t="b">
        <f>IF(B71="Komandiruotė",'Įkainiai ir sąrašas (2)'!$B$3,IF(B71="Kelionė","-"))</f>
        <v>0</v>
      </c>
      <c r="N71" s="33">
        <f t="shared" si="5"/>
        <v>0</v>
      </c>
      <c r="O71" s="33"/>
      <c r="P71" s="33" t="str">
        <f t="shared" si="4"/>
        <v>Įrašykite procentą</v>
      </c>
      <c r="Q71" s="33" t="e">
        <f t="shared" si="6"/>
        <v>#VALUE!</v>
      </c>
      <c r="R71" s="53"/>
    </row>
    <row r="72" spans="1:18" s="4" customFormat="1" x14ac:dyDescent="0.2">
      <c r="A72" s="47">
        <v>51</v>
      </c>
      <c r="B72" s="48"/>
      <c r="C72" s="49"/>
      <c r="D72" s="50"/>
      <c r="E72" s="51"/>
      <c r="F72" s="50"/>
      <c r="G72" s="51"/>
      <c r="H72" s="51"/>
      <c r="I72" s="31" t="b">
        <f t="shared" si="2"/>
        <v>0</v>
      </c>
      <c r="J72" s="52"/>
      <c r="K72" s="32">
        <f>'Įkainiai ir sąrašas (2)'!$B$2</f>
        <v>0.08</v>
      </c>
      <c r="L72" s="33">
        <f t="shared" si="3"/>
        <v>0</v>
      </c>
      <c r="M72" s="46" t="b">
        <f>IF(B72="Komandiruotė",'Įkainiai ir sąrašas (2)'!$B$3,IF(B72="Kelionė","-"))</f>
        <v>0</v>
      </c>
      <c r="N72" s="33">
        <f t="shared" si="5"/>
        <v>0</v>
      </c>
      <c r="O72" s="33"/>
      <c r="P72" s="33" t="str">
        <f t="shared" si="4"/>
        <v>Įrašykite procentą</v>
      </c>
      <c r="Q72" s="33" t="e">
        <f t="shared" si="6"/>
        <v>#VALUE!</v>
      </c>
      <c r="R72" s="53"/>
    </row>
    <row r="73" spans="1:18" s="4" customFormat="1" x14ac:dyDescent="0.2">
      <c r="A73" s="47">
        <v>52</v>
      </c>
      <c r="B73" s="48"/>
      <c r="C73" s="49"/>
      <c r="D73" s="50"/>
      <c r="E73" s="51"/>
      <c r="F73" s="50"/>
      <c r="G73" s="51"/>
      <c r="H73" s="51"/>
      <c r="I73" s="31" t="b">
        <f t="shared" si="2"/>
        <v>0</v>
      </c>
      <c r="J73" s="52"/>
      <c r="K73" s="32">
        <f>'Įkainiai ir sąrašas (2)'!$B$2</f>
        <v>0.08</v>
      </c>
      <c r="L73" s="33">
        <f t="shared" si="3"/>
        <v>0</v>
      </c>
      <c r="M73" s="46" t="b">
        <f>IF(B73="Komandiruotė",'Įkainiai ir sąrašas (2)'!$B$3,IF(B73="Kelionė","-"))</f>
        <v>0</v>
      </c>
      <c r="N73" s="33">
        <f t="shared" si="5"/>
        <v>0</v>
      </c>
      <c r="O73" s="33"/>
      <c r="P73" s="33" t="str">
        <f t="shared" si="4"/>
        <v>Įrašykite procentą</v>
      </c>
      <c r="Q73" s="33" t="e">
        <f t="shared" si="6"/>
        <v>#VALUE!</v>
      </c>
      <c r="R73" s="53"/>
    </row>
    <row r="74" spans="1:18" s="4" customFormat="1" x14ac:dyDescent="0.2">
      <c r="A74" s="47">
        <v>53</v>
      </c>
      <c r="B74" s="48"/>
      <c r="C74" s="49"/>
      <c r="D74" s="50"/>
      <c r="E74" s="51"/>
      <c r="F74" s="50"/>
      <c r="G74" s="51"/>
      <c r="H74" s="51"/>
      <c r="I74" s="31" t="b">
        <f t="shared" si="2"/>
        <v>0</v>
      </c>
      <c r="J74" s="52"/>
      <c r="K74" s="32">
        <f>'Įkainiai ir sąrašas (2)'!$B$2</f>
        <v>0.08</v>
      </c>
      <c r="L74" s="33">
        <f t="shared" si="3"/>
        <v>0</v>
      </c>
      <c r="M74" s="46" t="b">
        <f>IF(B74="Komandiruotė",'Įkainiai ir sąrašas (2)'!$B$3,IF(B74="Kelionė","-"))</f>
        <v>0</v>
      </c>
      <c r="N74" s="33">
        <f t="shared" si="5"/>
        <v>0</v>
      </c>
      <c r="O74" s="33"/>
      <c r="P74" s="33" t="str">
        <f t="shared" si="4"/>
        <v>Įrašykite procentą</v>
      </c>
      <c r="Q74" s="33" t="e">
        <f t="shared" si="6"/>
        <v>#VALUE!</v>
      </c>
      <c r="R74" s="53"/>
    </row>
    <row r="75" spans="1:18" s="4" customFormat="1" x14ac:dyDescent="0.2">
      <c r="A75" s="47">
        <v>54</v>
      </c>
      <c r="B75" s="48"/>
      <c r="C75" s="49"/>
      <c r="D75" s="50"/>
      <c r="E75" s="51"/>
      <c r="F75" s="50"/>
      <c r="G75" s="51"/>
      <c r="H75" s="51"/>
      <c r="I75" s="31" t="b">
        <f t="shared" si="2"/>
        <v>0</v>
      </c>
      <c r="J75" s="52"/>
      <c r="K75" s="32">
        <f>'Įkainiai ir sąrašas (2)'!$B$2</f>
        <v>0.08</v>
      </c>
      <c r="L75" s="33">
        <f t="shared" si="3"/>
        <v>0</v>
      </c>
      <c r="M75" s="46" t="b">
        <f>IF(B75="Komandiruotė",'Įkainiai ir sąrašas (2)'!$B$3,IF(B75="Kelionė","-"))</f>
        <v>0</v>
      </c>
      <c r="N75" s="33">
        <f t="shared" si="5"/>
        <v>0</v>
      </c>
      <c r="O75" s="33"/>
      <c r="P75" s="33" t="str">
        <f t="shared" si="4"/>
        <v>Įrašykite procentą</v>
      </c>
      <c r="Q75" s="33" t="e">
        <f t="shared" si="6"/>
        <v>#VALUE!</v>
      </c>
      <c r="R75" s="53"/>
    </row>
    <row r="76" spans="1:18" s="4" customFormat="1" x14ac:dyDescent="0.2">
      <c r="A76" s="47">
        <v>55</v>
      </c>
      <c r="B76" s="48"/>
      <c r="C76" s="49"/>
      <c r="D76" s="50"/>
      <c r="E76" s="51"/>
      <c r="F76" s="50"/>
      <c r="G76" s="51"/>
      <c r="H76" s="51"/>
      <c r="I76" s="31" t="b">
        <f t="shared" si="2"/>
        <v>0</v>
      </c>
      <c r="J76" s="52"/>
      <c r="K76" s="32">
        <f>'Įkainiai ir sąrašas (2)'!$B$2</f>
        <v>0.08</v>
      </c>
      <c r="L76" s="33">
        <f t="shared" si="3"/>
        <v>0</v>
      </c>
      <c r="M76" s="46" t="b">
        <f>IF(B76="Komandiruotė",'Įkainiai ir sąrašas (2)'!$B$3,IF(B76="Kelionė","-"))</f>
        <v>0</v>
      </c>
      <c r="N76" s="33">
        <f t="shared" si="5"/>
        <v>0</v>
      </c>
      <c r="O76" s="33"/>
      <c r="P76" s="33" t="str">
        <f t="shared" si="4"/>
        <v>Įrašykite procentą</v>
      </c>
      <c r="Q76" s="33" t="e">
        <f t="shared" si="6"/>
        <v>#VALUE!</v>
      </c>
      <c r="R76" s="53"/>
    </row>
    <row r="77" spans="1:18" s="4" customFormat="1" x14ac:dyDescent="0.2">
      <c r="A77" s="47">
        <v>56</v>
      </c>
      <c r="B77" s="48"/>
      <c r="C77" s="49"/>
      <c r="D77" s="50"/>
      <c r="E77" s="51"/>
      <c r="F77" s="50"/>
      <c r="G77" s="51"/>
      <c r="H77" s="51"/>
      <c r="I77" s="31" t="b">
        <f t="shared" si="2"/>
        <v>0</v>
      </c>
      <c r="J77" s="52"/>
      <c r="K77" s="32">
        <f>'Įkainiai ir sąrašas (2)'!$B$2</f>
        <v>0.08</v>
      </c>
      <c r="L77" s="33">
        <f t="shared" si="3"/>
        <v>0</v>
      </c>
      <c r="M77" s="46" t="b">
        <f>IF(B77="Komandiruotė",'Įkainiai ir sąrašas (2)'!$B$3,IF(B77="Kelionė","-"))</f>
        <v>0</v>
      </c>
      <c r="N77" s="33">
        <f t="shared" si="5"/>
        <v>0</v>
      </c>
      <c r="O77" s="33"/>
      <c r="P77" s="33" t="str">
        <f t="shared" si="4"/>
        <v>Įrašykite procentą</v>
      </c>
      <c r="Q77" s="33" t="e">
        <f t="shared" si="6"/>
        <v>#VALUE!</v>
      </c>
      <c r="R77" s="53"/>
    </row>
    <row r="78" spans="1:18" s="4" customFormat="1" x14ac:dyDescent="0.2">
      <c r="A78" s="47">
        <v>57</v>
      </c>
      <c r="B78" s="48"/>
      <c r="C78" s="49"/>
      <c r="D78" s="50"/>
      <c r="E78" s="51"/>
      <c r="F78" s="50"/>
      <c r="G78" s="51"/>
      <c r="H78" s="51"/>
      <c r="I78" s="31" t="b">
        <f t="shared" si="2"/>
        <v>0</v>
      </c>
      <c r="J78" s="52"/>
      <c r="K78" s="32">
        <f>'Įkainiai ir sąrašas (2)'!$B$2</f>
        <v>0.08</v>
      </c>
      <c r="L78" s="33">
        <f t="shared" si="3"/>
        <v>0</v>
      </c>
      <c r="M78" s="46" t="b">
        <f>IF(B78="Komandiruotė",'Įkainiai ir sąrašas (2)'!$B$3,IF(B78="Kelionė","-"))</f>
        <v>0</v>
      </c>
      <c r="N78" s="33">
        <f t="shared" si="5"/>
        <v>0</v>
      </c>
      <c r="O78" s="33"/>
      <c r="P78" s="33" t="str">
        <f t="shared" si="4"/>
        <v>Įrašykite procentą</v>
      </c>
      <c r="Q78" s="33" t="e">
        <f t="shared" si="6"/>
        <v>#VALUE!</v>
      </c>
      <c r="R78" s="53"/>
    </row>
    <row r="79" spans="1:18" s="4" customFormat="1" x14ac:dyDescent="0.2">
      <c r="A79" s="47">
        <v>58</v>
      </c>
      <c r="B79" s="48"/>
      <c r="C79" s="49"/>
      <c r="D79" s="50"/>
      <c r="E79" s="51"/>
      <c r="F79" s="50"/>
      <c r="G79" s="51"/>
      <c r="H79" s="51"/>
      <c r="I79" s="31" t="b">
        <f t="shared" si="2"/>
        <v>0</v>
      </c>
      <c r="J79" s="52"/>
      <c r="K79" s="32">
        <f>'Įkainiai ir sąrašas (2)'!$B$2</f>
        <v>0.08</v>
      </c>
      <c r="L79" s="33">
        <f t="shared" si="3"/>
        <v>0</v>
      </c>
      <c r="M79" s="46" t="b">
        <f>IF(B79="Komandiruotė",'Įkainiai ir sąrašas (2)'!$B$3,IF(B79="Kelionė","-"))</f>
        <v>0</v>
      </c>
      <c r="N79" s="33">
        <f t="shared" si="5"/>
        <v>0</v>
      </c>
      <c r="O79" s="33"/>
      <c r="P79" s="33" t="str">
        <f t="shared" si="4"/>
        <v>Įrašykite procentą</v>
      </c>
      <c r="Q79" s="33" t="e">
        <f t="shared" si="6"/>
        <v>#VALUE!</v>
      </c>
      <c r="R79" s="53"/>
    </row>
    <row r="80" spans="1:18" s="4" customFormat="1" x14ac:dyDescent="0.2">
      <c r="A80" s="47">
        <v>59</v>
      </c>
      <c r="B80" s="48"/>
      <c r="C80" s="49"/>
      <c r="D80" s="50"/>
      <c r="E80" s="51"/>
      <c r="F80" s="50"/>
      <c r="G80" s="51"/>
      <c r="H80" s="51"/>
      <c r="I80" s="31" t="b">
        <f t="shared" si="2"/>
        <v>0</v>
      </c>
      <c r="J80" s="52"/>
      <c r="K80" s="32">
        <f>'Įkainiai ir sąrašas (2)'!$B$2</f>
        <v>0.08</v>
      </c>
      <c r="L80" s="33">
        <f t="shared" si="3"/>
        <v>0</v>
      </c>
      <c r="M80" s="46" t="b">
        <f>IF(B80="Komandiruotė",'Įkainiai ir sąrašas (2)'!$B$3,IF(B80="Kelionė","-"))</f>
        <v>0</v>
      </c>
      <c r="N80" s="33">
        <f t="shared" si="5"/>
        <v>0</v>
      </c>
      <c r="O80" s="33"/>
      <c r="P80" s="33" t="str">
        <f t="shared" si="4"/>
        <v>Įrašykite procentą</v>
      </c>
      <c r="Q80" s="33" t="e">
        <f t="shared" si="6"/>
        <v>#VALUE!</v>
      </c>
      <c r="R80" s="53"/>
    </row>
    <row r="81" spans="1:18" s="4" customFormat="1" x14ac:dyDescent="0.2">
      <c r="A81" s="47">
        <v>60</v>
      </c>
      <c r="B81" s="48"/>
      <c r="C81" s="49"/>
      <c r="D81" s="50"/>
      <c r="E81" s="51"/>
      <c r="F81" s="50"/>
      <c r="G81" s="51"/>
      <c r="H81" s="51"/>
      <c r="I81" s="31" t="b">
        <f t="shared" si="2"/>
        <v>0</v>
      </c>
      <c r="J81" s="52"/>
      <c r="K81" s="32">
        <f>'Įkainiai ir sąrašas (2)'!$B$2</f>
        <v>0.08</v>
      </c>
      <c r="L81" s="33">
        <f t="shared" si="3"/>
        <v>0</v>
      </c>
      <c r="M81" s="46" t="b">
        <f>IF(B81="Komandiruotė",'Įkainiai ir sąrašas (2)'!$B$3,IF(B81="Kelionė","-"))</f>
        <v>0</v>
      </c>
      <c r="N81" s="33">
        <f t="shared" si="5"/>
        <v>0</v>
      </c>
      <c r="O81" s="33"/>
      <c r="P81" s="33" t="str">
        <f t="shared" si="4"/>
        <v>Įrašykite procentą</v>
      </c>
      <c r="Q81" s="33" t="e">
        <f t="shared" si="6"/>
        <v>#VALUE!</v>
      </c>
      <c r="R81" s="53"/>
    </row>
    <row r="82" spans="1:18" s="4" customFormat="1" x14ac:dyDescent="0.2">
      <c r="A82" s="47">
        <v>61</v>
      </c>
      <c r="B82" s="48"/>
      <c r="C82" s="49"/>
      <c r="D82" s="50"/>
      <c r="E82" s="51"/>
      <c r="F82" s="50"/>
      <c r="G82" s="51"/>
      <c r="H82" s="51"/>
      <c r="I82" s="31" t="b">
        <f t="shared" si="2"/>
        <v>0</v>
      </c>
      <c r="J82" s="52"/>
      <c r="K82" s="32">
        <f>'Įkainiai ir sąrašas (2)'!$B$2</f>
        <v>0.08</v>
      </c>
      <c r="L82" s="33">
        <f t="shared" si="3"/>
        <v>0</v>
      </c>
      <c r="M82" s="46" t="b">
        <f>IF(B82="Komandiruotė",'Įkainiai ir sąrašas (2)'!$B$3,IF(B82="Kelionė","-"))</f>
        <v>0</v>
      </c>
      <c r="N82" s="33">
        <f t="shared" si="5"/>
        <v>0</v>
      </c>
      <c r="O82" s="33"/>
      <c r="P82" s="33" t="str">
        <f t="shared" si="4"/>
        <v>Įrašykite procentą</v>
      </c>
      <c r="Q82" s="33" t="e">
        <f t="shared" si="6"/>
        <v>#VALUE!</v>
      </c>
      <c r="R82" s="53"/>
    </row>
    <row r="83" spans="1:18" s="4" customFormat="1" x14ac:dyDescent="0.2">
      <c r="A83" s="47">
        <v>62</v>
      </c>
      <c r="B83" s="48"/>
      <c r="C83" s="49"/>
      <c r="D83" s="50"/>
      <c r="E83" s="51"/>
      <c r="F83" s="50"/>
      <c r="G83" s="51"/>
      <c r="H83" s="51"/>
      <c r="I83" s="31" t="b">
        <f t="shared" si="2"/>
        <v>0</v>
      </c>
      <c r="J83" s="52"/>
      <c r="K83" s="32">
        <f>'Įkainiai ir sąrašas (2)'!$B$2</f>
        <v>0.08</v>
      </c>
      <c r="L83" s="33">
        <f t="shared" si="3"/>
        <v>0</v>
      </c>
      <c r="M83" s="46" t="b">
        <f>IF(B83="Komandiruotė",'Įkainiai ir sąrašas (2)'!$B$3,IF(B83="Kelionė","-"))</f>
        <v>0</v>
      </c>
      <c r="N83" s="33">
        <f t="shared" si="5"/>
        <v>0</v>
      </c>
      <c r="O83" s="33"/>
      <c r="P83" s="33" t="str">
        <f t="shared" si="4"/>
        <v>Įrašykite procentą</v>
      </c>
      <c r="Q83" s="33" t="e">
        <f t="shared" si="6"/>
        <v>#VALUE!</v>
      </c>
      <c r="R83" s="53"/>
    </row>
    <row r="84" spans="1:18" s="4" customFormat="1" x14ac:dyDescent="0.2">
      <c r="A84" s="47">
        <v>63</v>
      </c>
      <c r="B84" s="48"/>
      <c r="C84" s="49"/>
      <c r="D84" s="50"/>
      <c r="E84" s="51"/>
      <c r="F84" s="50"/>
      <c r="G84" s="51"/>
      <c r="H84" s="51"/>
      <c r="I84" s="31" t="b">
        <f t="shared" si="2"/>
        <v>0</v>
      </c>
      <c r="J84" s="52"/>
      <c r="K84" s="32">
        <f>'Įkainiai ir sąrašas (2)'!$B$2</f>
        <v>0.08</v>
      </c>
      <c r="L84" s="33">
        <f t="shared" si="3"/>
        <v>0</v>
      </c>
      <c r="M84" s="46" t="b">
        <f>IF(B84="Komandiruotė",'Įkainiai ir sąrašas (2)'!$B$3,IF(B84="Kelionė","-"))</f>
        <v>0</v>
      </c>
      <c r="N84" s="33">
        <f t="shared" si="5"/>
        <v>0</v>
      </c>
      <c r="O84" s="33"/>
      <c r="P84" s="33" t="str">
        <f t="shared" si="4"/>
        <v>Įrašykite procentą</v>
      </c>
      <c r="Q84" s="33" t="e">
        <f t="shared" si="6"/>
        <v>#VALUE!</v>
      </c>
      <c r="R84" s="53"/>
    </row>
    <row r="85" spans="1:18" s="4" customFormat="1" x14ac:dyDescent="0.2">
      <c r="A85" s="47">
        <v>64</v>
      </c>
      <c r="B85" s="48"/>
      <c r="C85" s="49"/>
      <c r="D85" s="50"/>
      <c r="E85" s="51"/>
      <c r="F85" s="50"/>
      <c r="G85" s="51"/>
      <c r="H85" s="51"/>
      <c r="I85" s="31" t="b">
        <f t="shared" si="2"/>
        <v>0</v>
      </c>
      <c r="J85" s="52"/>
      <c r="K85" s="32">
        <f>'Įkainiai ir sąrašas (2)'!$B$2</f>
        <v>0.08</v>
      </c>
      <c r="L85" s="33">
        <f t="shared" si="3"/>
        <v>0</v>
      </c>
      <c r="M85" s="46" t="b">
        <f>IF(B85="Komandiruotė",'Įkainiai ir sąrašas (2)'!$B$3,IF(B85="Kelionė","-"))</f>
        <v>0</v>
      </c>
      <c r="N85" s="33">
        <f t="shared" si="5"/>
        <v>0</v>
      </c>
      <c r="O85" s="33"/>
      <c r="P85" s="33" t="str">
        <f t="shared" si="4"/>
        <v>Įrašykite procentą</v>
      </c>
      <c r="Q85" s="33" t="e">
        <f t="shared" si="6"/>
        <v>#VALUE!</v>
      </c>
      <c r="R85" s="53"/>
    </row>
    <row r="86" spans="1:18" s="4" customFormat="1" x14ac:dyDescent="0.2">
      <c r="A86" s="47">
        <v>65</v>
      </c>
      <c r="B86" s="48"/>
      <c r="C86" s="49"/>
      <c r="D86" s="50"/>
      <c r="E86" s="51"/>
      <c r="F86" s="50"/>
      <c r="G86" s="51"/>
      <c r="H86" s="51"/>
      <c r="I86" s="31" t="b">
        <f t="shared" si="2"/>
        <v>0</v>
      </c>
      <c r="J86" s="52"/>
      <c r="K86" s="32">
        <f>'Įkainiai ir sąrašas (2)'!$B$2</f>
        <v>0.08</v>
      </c>
      <c r="L86" s="33">
        <f t="shared" si="3"/>
        <v>0</v>
      </c>
      <c r="M86" s="46" t="b">
        <f>IF(B86="Komandiruotė",'Įkainiai ir sąrašas (2)'!$B$3,IF(B86="Kelionė","-"))</f>
        <v>0</v>
      </c>
      <c r="N86" s="33">
        <f t="shared" ref="N86:N117" si="7">IF(B86="Komandiruotė",M86*I86,0)</f>
        <v>0</v>
      </c>
      <c r="O86" s="33"/>
      <c r="P86" s="33" t="str">
        <f t="shared" si="4"/>
        <v>Įrašykite procentą</v>
      </c>
      <c r="Q86" s="33" t="e">
        <f t="shared" ref="Q86:Q117" si="8">ROUND((L86+N86)*P86/100,2)</f>
        <v>#VALUE!</v>
      </c>
      <c r="R86" s="53"/>
    </row>
    <row r="87" spans="1:18" s="4" customFormat="1" x14ac:dyDescent="0.2">
      <c r="A87" s="47">
        <v>66</v>
      </c>
      <c r="B87" s="48"/>
      <c r="C87" s="49"/>
      <c r="D87" s="50"/>
      <c r="E87" s="51"/>
      <c r="F87" s="50"/>
      <c r="G87" s="51"/>
      <c r="H87" s="51"/>
      <c r="I87" s="31" t="b">
        <f t="shared" ref="I87:I121" si="9">IF(B87="Komandiruotė",H87-G87+1,IF(B87="Kelionė","-"))</f>
        <v>0</v>
      </c>
      <c r="J87" s="52"/>
      <c r="K87" s="32">
        <f>'Įkainiai ir sąrašas (2)'!$B$2</f>
        <v>0.08</v>
      </c>
      <c r="L87" s="33">
        <f t="shared" ref="L87:L121" si="10">J87*K87</f>
        <v>0</v>
      </c>
      <c r="M87" s="46" t="b">
        <f>IF(B87="Komandiruotė",'Įkainiai ir sąrašas (2)'!$B$3,IF(B87="Kelionė","-"))</f>
        <v>0</v>
      </c>
      <c r="N87" s="33">
        <f t="shared" si="7"/>
        <v>0</v>
      </c>
      <c r="O87" s="33"/>
      <c r="P87" s="33" t="str">
        <f t="shared" ref="P87:P121" si="11">IF(O87="Taip",100,"Įrašykite procentą")</f>
        <v>Įrašykite procentą</v>
      </c>
      <c r="Q87" s="33" t="e">
        <f t="shared" si="8"/>
        <v>#VALUE!</v>
      </c>
      <c r="R87" s="53"/>
    </row>
    <row r="88" spans="1:18" s="4" customFormat="1" x14ac:dyDescent="0.2">
      <c r="A88" s="47">
        <v>67</v>
      </c>
      <c r="B88" s="48"/>
      <c r="C88" s="49"/>
      <c r="D88" s="50"/>
      <c r="E88" s="51"/>
      <c r="F88" s="50"/>
      <c r="G88" s="51"/>
      <c r="H88" s="51"/>
      <c r="I88" s="31" t="b">
        <f t="shared" si="9"/>
        <v>0</v>
      </c>
      <c r="J88" s="52"/>
      <c r="K88" s="32">
        <f>'Įkainiai ir sąrašas (2)'!$B$2</f>
        <v>0.08</v>
      </c>
      <c r="L88" s="33">
        <f t="shared" si="10"/>
        <v>0</v>
      </c>
      <c r="M88" s="46" t="b">
        <f>IF(B88="Komandiruotė",'Įkainiai ir sąrašas (2)'!$B$3,IF(B88="Kelionė","-"))</f>
        <v>0</v>
      </c>
      <c r="N88" s="33">
        <f t="shared" si="7"/>
        <v>0</v>
      </c>
      <c r="O88" s="33"/>
      <c r="P88" s="33" t="str">
        <f t="shared" si="11"/>
        <v>Įrašykite procentą</v>
      </c>
      <c r="Q88" s="33" t="e">
        <f t="shared" si="8"/>
        <v>#VALUE!</v>
      </c>
      <c r="R88" s="53"/>
    </row>
    <row r="89" spans="1:18" s="4" customFormat="1" x14ac:dyDescent="0.2">
      <c r="A89" s="47">
        <v>68</v>
      </c>
      <c r="B89" s="48"/>
      <c r="C89" s="49"/>
      <c r="D89" s="50"/>
      <c r="E89" s="51"/>
      <c r="F89" s="50"/>
      <c r="G89" s="51"/>
      <c r="H89" s="51"/>
      <c r="I89" s="31" t="b">
        <f t="shared" si="9"/>
        <v>0</v>
      </c>
      <c r="J89" s="52"/>
      <c r="K89" s="32">
        <f>'Įkainiai ir sąrašas (2)'!$B$2</f>
        <v>0.08</v>
      </c>
      <c r="L89" s="33">
        <f t="shared" si="10"/>
        <v>0</v>
      </c>
      <c r="M89" s="46" t="b">
        <f>IF(B89="Komandiruotė",'Įkainiai ir sąrašas (2)'!$B$3,IF(B89="Kelionė","-"))</f>
        <v>0</v>
      </c>
      <c r="N89" s="33">
        <f t="shared" si="7"/>
        <v>0</v>
      </c>
      <c r="O89" s="33"/>
      <c r="P89" s="33" t="str">
        <f t="shared" si="11"/>
        <v>Įrašykite procentą</v>
      </c>
      <c r="Q89" s="33" t="e">
        <f t="shared" si="8"/>
        <v>#VALUE!</v>
      </c>
      <c r="R89" s="53"/>
    </row>
    <row r="90" spans="1:18" s="4" customFormat="1" x14ac:dyDescent="0.2">
      <c r="A90" s="47">
        <v>69</v>
      </c>
      <c r="B90" s="48"/>
      <c r="C90" s="49"/>
      <c r="D90" s="50"/>
      <c r="E90" s="51"/>
      <c r="F90" s="50"/>
      <c r="G90" s="51"/>
      <c r="H90" s="51"/>
      <c r="I90" s="31" t="b">
        <f t="shared" si="9"/>
        <v>0</v>
      </c>
      <c r="J90" s="52"/>
      <c r="K90" s="32">
        <f>'Įkainiai ir sąrašas (2)'!$B$2</f>
        <v>0.08</v>
      </c>
      <c r="L90" s="33">
        <f t="shared" si="10"/>
        <v>0</v>
      </c>
      <c r="M90" s="46" t="b">
        <f>IF(B90="Komandiruotė",'Įkainiai ir sąrašas (2)'!$B$3,IF(B90="Kelionė","-"))</f>
        <v>0</v>
      </c>
      <c r="N90" s="33">
        <f t="shared" si="7"/>
        <v>0</v>
      </c>
      <c r="O90" s="33"/>
      <c r="P90" s="33" t="str">
        <f t="shared" si="11"/>
        <v>Įrašykite procentą</v>
      </c>
      <c r="Q90" s="33" t="e">
        <f t="shared" si="8"/>
        <v>#VALUE!</v>
      </c>
      <c r="R90" s="53"/>
    </row>
    <row r="91" spans="1:18" s="4" customFormat="1" x14ac:dyDescent="0.2">
      <c r="A91" s="47">
        <v>70</v>
      </c>
      <c r="B91" s="48"/>
      <c r="C91" s="49"/>
      <c r="D91" s="50"/>
      <c r="E91" s="51"/>
      <c r="F91" s="50"/>
      <c r="G91" s="51"/>
      <c r="H91" s="51"/>
      <c r="I91" s="31" t="b">
        <f t="shared" si="9"/>
        <v>0</v>
      </c>
      <c r="J91" s="52"/>
      <c r="K91" s="32">
        <f>'Įkainiai ir sąrašas (2)'!$B$2</f>
        <v>0.08</v>
      </c>
      <c r="L91" s="33">
        <f t="shared" si="10"/>
        <v>0</v>
      </c>
      <c r="M91" s="46" t="b">
        <f>IF(B91="Komandiruotė",'Įkainiai ir sąrašas (2)'!$B$3,IF(B91="Kelionė","-"))</f>
        <v>0</v>
      </c>
      <c r="N91" s="33">
        <f t="shared" si="7"/>
        <v>0</v>
      </c>
      <c r="O91" s="33"/>
      <c r="P91" s="33" t="str">
        <f t="shared" si="11"/>
        <v>Įrašykite procentą</v>
      </c>
      <c r="Q91" s="33" t="e">
        <f t="shared" si="8"/>
        <v>#VALUE!</v>
      </c>
      <c r="R91" s="53"/>
    </row>
    <row r="92" spans="1:18" s="4" customFormat="1" x14ac:dyDescent="0.2">
      <c r="A92" s="47">
        <v>71</v>
      </c>
      <c r="B92" s="48"/>
      <c r="C92" s="49"/>
      <c r="D92" s="50"/>
      <c r="E92" s="51"/>
      <c r="F92" s="50"/>
      <c r="G92" s="51"/>
      <c r="H92" s="51"/>
      <c r="I92" s="31" t="b">
        <f t="shared" si="9"/>
        <v>0</v>
      </c>
      <c r="J92" s="52"/>
      <c r="K92" s="32">
        <f>'Įkainiai ir sąrašas (2)'!$B$2</f>
        <v>0.08</v>
      </c>
      <c r="L92" s="33">
        <f t="shared" si="10"/>
        <v>0</v>
      </c>
      <c r="M92" s="46" t="b">
        <f>IF(B92="Komandiruotė",'Įkainiai ir sąrašas (2)'!$B$3,IF(B92="Kelionė","-"))</f>
        <v>0</v>
      </c>
      <c r="N92" s="33">
        <f t="shared" si="7"/>
        <v>0</v>
      </c>
      <c r="O92" s="33"/>
      <c r="P92" s="33" t="str">
        <f t="shared" si="11"/>
        <v>Įrašykite procentą</v>
      </c>
      <c r="Q92" s="33" t="e">
        <f t="shared" si="8"/>
        <v>#VALUE!</v>
      </c>
      <c r="R92" s="53"/>
    </row>
    <row r="93" spans="1:18" s="4" customFormat="1" x14ac:dyDescent="0.2">
      <c r="A93" s="47">
        <v>72</v>
      </c>
      <c r="B93" s="48"/>
      <c r="C93" s="49"/>
      <c r="D93" s="50"/>
      <c r="E93" s="51"/>
      <c r="F93" s="50"/>
      <c r="G93" s="51"/>
      <c r="H93" s="51"/>
      <c r="I93" s="31" t="b">
        <f t="shared" si="9"/>
        <v>0</v>
      </c>
      <c r="J93" s="52"/>
      <c r="K93" s="32">
        <f>'Įkainiai ir sąrašas (2)'!$B$2</f>
        <v>0.08</v>
      </c>
      <c r="L93" s="33">
        <f t="shared" si="10"/>
        <v>0</v>
      </c>
      <c r="M93" s="46" t="b">
        <f>IF(B93="Komandiruotė",'Įkainiai ir sąrašas (2)'!$B$3,IF(B93="Kelionė","-"))</f>
        <v>0</v>
      </c>
      <c r="N93" s="33">
        <f t="shared" si="7"/>
        <v>0</v>
      </c>
      <c r="O93" s="33"/>
      <c r="P93" s="33" t="str">
        <f t="shared" si="11"/>
        <v>Įrašykite procentą</v>
      </c>
      <c r="Q93" s="33" t="e">
        <f t="shared" si="8"/>
        <v>#VALUE!</v>
      </c>
      <c r="R93" s="53"/>
    </row>
    <row r="94" spans="1:18" s="4" customFormat="1" x14ac:dyDescent="0.2">
      <c r="A94" s="47">
        <v>73</v>
      </c>
      <c r="B94" s="48"/>
      <c r="C94" s="49"/>
      <c r="D94" s="50"/>
      <c r="E94" s="51"/>
      <c r="F94" s="50"/>
      <c r="G94" s="51"/>
      <c r="H94" s="51"/>
      <c r="I94" s="31" t="b">
        <f t="shared" si="9"/>
        <v>0</v>
      </c>
      <c r="J94" s="52"/>
      <c r="K94" s="32">
        <f>'Įkainiai ir sąrašas (2)'!$B$2</f>
        <v>0.08</v>
      </c>
      <c r="L94" s="33">
        <f t="shared" si="10"/>
        <v>0</v>
      </c>
      <c r="M94" s="46" t="b">
        <f>IF(B94="Komandiruotė",'Įkainiai ir sąrašas (2)'!$B$3,IF(B94="Kelionė","-"))</f>
        <v>0</v>
      </c>
      <c r="N94" s="33">
        <f t="shared" si="7"/>
        <v>0</v>
      </c>
      <c r="O94" s="33"/>
      <c r="P94" s="33" t="str">
        <f t="shared" si="11"/>
        <v>Įrašykite procentą</v>
      </c>
      <c r="Q94" s="33" t="e">
        <f t="shared" si="8"/>
        <v>#VALUE!</v>
      </c>
      <c r="R94" s="53"/>
    </row>
    <row r="95" spans="1:18" s="4" customFormat="1" x14ac:dyDescent="0.2">
      <c r="A95" s="47">
        <v>74</v>
      </c>
      <c r="B95" s="48"/>
      <c r="C95" s="49"/>
      <c r="D95" s="50"/>
      <c r="E95" s="51"/>
      <c r="F95" s="50"/>
      <c r="G95" s="51"/>
      <c r="H95" s="51"/>
      <c r="I95" s="31" t="b">
        <f t="shared" si="9"/>
        <v>0</v>
      </c>
      <c r="J95" s="52"/>
      <c r="K95" s="32">
        <f>'Įkainiai ir sąrašas (2)'!$B$2</f>
        <v>0.08</v>
      </c>
      <c r="L95" s="33">
        <f t="shared" si="10"/>
        <v>0</v>
      </c>
      <c r="M95" s="46" t="b">
        <f>IF(B95="Komandiruotė",'Įkainiai ir sąrašas (2)'!$B$3,IF(B95="Kelionė","-"))</f>
        <v>0</v>
      </c>
      <c r="N95" s="33">
        <f t="shared" si="7"/>
        <v>0</v>
      </c>
      <c r="O95" s="33"/>
      <c r="P95" s="33" t="str">
        <f t="shared" si="11"/>
        <v>Įrašykite procentą</v>
      </c>
      <c r="Q95" s="33" t="e">
        <f t="shared" si="8"/>
        <v>#VALUE!</v>
      </c>
      <c r="R95" s="53"/>
    </row>
    <row r="96" spans="1:18" s="4" customFormat="1" x14ac:dyDescent="0.2">
      <c r="A96" s="47">
        <v>75</v>
      </c>
      <c r="B96" s="48"/>
      <c r="C96" s="49"/>
      <c r="D96" s="50"/>
      <c r="E96" s="51"/>
      <c r="F96" s="50"/>
      <c r="G96" s="51"/>
      <c r="H96" s="51"/>
      <c r="I96" s="31" t="b">
        <f t="shared" si="9"/>
        <v>0</v>
      </c>
      <c r="J96" s="52"/>
      <c r="K96" s="32">
        <f>'Įkainiai ir sąrašas (2)'!$B$2</f>
        <v>0.08</v>
      </c>
      <c r="L96" s="33">
        <f t="shared" si="10"/>
        <v>0</v>
      </c>
      <c r="M96" s="46" t="b">
        <f>IF(B96="Komandiruotė",'Įkainiai ir sąrašas (2)'!$B$3,IF(B96="Kelionė","-"))</f>
        <v>0</v>
      </c>
      <c r="N96" s="33">
        <f t="shared" si="7"/>
        <v>0</v>
      </c>
      <c r="O96" s="33"/>
      <c r="P96" s="33" t="str">
        <f t="shared" si="11"/>
        <v>Įrašykite procentą</v>
      </c>
      <c r="Q96" s="33" t="e">
        <f t="shared" si="8"/>
        <v>#VALUE!</v>
      </c>
      <c r="R96" s="53"/>
    </row>
    <row r="97" spans="1:18" s="4" customFormat="1" x14ac:dyDescent="0.2">
      <c r="A97" s="47">
        <v>76</v>
      </c>
      <c r="B97" s="48"/>
      <c r="C97" s="49"/>
      <c r="D97" s="50"/>
      <c r="E97" s="51"/>
      <c r="F97" s="50"/>
      <c r="G97" s="51"/>
      <c r="H97" s="51"/>
      <c r="I97" s="31" t="b">
        <f t="shared" si="9"/>
        <v>0</v>
      </c>
      <c r="J97" s="52"/>
      <c r="K97" s="32">
        <f>'Įkainiai ir sąrašas (2)'!$B$2</f>
        <v>0.08</v>
      </c>
      <c r="L97" s="33">
        <f t="shared" si="10"/>
        <v>0</v>
      </c>
      <c r="M97" s="46" t="b">
        <f>IF(B97="Komandiruotė",'Įkainiai ir sąrašas (2)'!$B$3,IF(B97="Kelionė","-"))</f>
        <v>0</v>
      </c>
      <c r="N97" s="33">
        <f t="shared" si="7"/>
        <v>0</v>
      </c>
      <c r="O97" s="33"/>
      <c r="P97" s="33" t="str">
        <f t="shared" si="11"/>
        <v>Įrašykite procentą</v>
      </c>
      <c r="Q97" s="33" t="e">
        <f t="shared" si="8"/>
        <v>#VALUE!</v>
      </c>
      <c r="R97" s="53"/>
    </row>
    <row r="98" spans="1:18" s="4" customFormat="1" x14ac:dyDescent="0.2">
      <c r="A98" s="47">
        <v>77</v>
      </c>
      <c r="B98" s="48"/>
      <c r="C98" s="49"/>
      <c r="D98" s="50"/>
      <c r="E98" s="51"/>
      <c r="F98" s="50"/>
      <c r="G98" s="51"/>
      <c r="H98" s="51"/>
      <c r="I98" s="31" t="b">
        <f t="shared" si="9"/>
        <v>0</v>
      </c>
      <c r="J98" s="52"/>
      <c r="K98" s="32">
        <f>'Įkainiai ir sąrašas (2)'!$B$2</f>
        <v>0.08</v>
      </c>
      <c r="L98" s="33">
        <f t="shared" si="10"/>
        <v>0</v>
      </c>
      <c r="M98" s="46" t="b">
        <f>IF(B98="Komandiruotė",'Įkainiai ir sąrašas (2)'!$B$3,IF(B98="Kelionė","-"))</f>
        <v>0</v>
      </c>
      <c r="N98" s="33">
        <f t="shared" si="7"/>
        <v>0</v>
      </c>
      <c r="O98" s="33"/>
      <c r="P98" s="33" t="str">
        <f t="shared" si="11"/>
        <v>Įrašykite procentą</v>
      </c>
      <c r="Q98" s="33" t="e">
        <f t="shared" si="8"/>
        <v>#VALUE!</v>
      </c>
      <c r="R98" s="53"/>
    </row>
    <row r="99" spans="1:18" s="4" customFormat="1" x14ac:dyDescent="0.2">
      <c r="A99" s="47">
        <v>78</v>
      </c>
      <c r="B99" s="48"/>
      <c r="C99" s="49"/>
      <c r="D99" s="50"/>
      <c r="E99" s="51"/>
      <c r="F99" s="50"/>
      <c r="G99" s="51"/>
      <c r="H99" s="51"/>
      <c r="I99" s="31" t="b">
        <f t="shared" si="9"/>
        <v>0</v>
      </c>
      <c r="J99" s="52"/>
      <c r="K99" s="32">
        <f>'Įkainiai ir sąrašas (2)'!$B$2</f>
        <v>0.08</v>
      </c>
      <c r="L99" s="33">
        <f t="shared" si="10"/>
        <v>0</v>
      </c>
      <c r="M99" s="46" t="b">
        <f>IF(B99="Komandiruotė",'Įkainiai ir sąrašas (2)'!$B$3,IF(B99="Kelionė","-"))</f>
        <v>0</v>
      </c>
      <c r="N99" s="33">
        <f t="shared" si="7"/>
        <v>0</v>
      </c>
      <c r="O99" s="33"/>
      <c r="P99" s="33" t="str">
        <f t="shared" si="11"/>
        <v>Įrašykite procentą</v>
      </c>
      <c r="Q99" s="33" t="e">
        <f t="shared" si="8"/>
        <v>#VALUE!</v>
      </c>
      <c r="R99" s="53"/>
    </row>
    <row r="100" spans="1:18" s="4" customFormat="1" x14ac:dyDescent="0.2">
      <c r="A100" s="47">
        <v>79</v>
      </c>
      <c r="B100" s="48"/>
      <c r="C100" s="49"/>
      <c r="D100" s="50"/>
      <c r="E100" s="51"/>
      <c r="F100" s="50"/>
      <c r="G100" s="51"/>
      <c r="H100" s="51"/>
      <c r="I100" s="31" t="b">
        <f t="shared" si="9"/>
        <v>0</v>
      </c>
      <c r="J100" s="52"/>
      <c r="K100" s="32">
        <f>'Įkainiai ir sąrašas (2)'!$B$2</f>
        <v>0.08</v>
      </c>
      <c r="L100" s="33">
        <f t="shared" si="10"/>
        <v>0</v>
      </c>
      <c r="M100" s="46" t="b">
        <f>IF(B100="Komandiruotė",'Įkainiai ir sąrašas (2)'!$B$3,IF(B100="Kelionė","-"))</f>
        <v>0</v>
      </c>
      <c r="N100" s="33">
        <f t="shared" si="7"/>
        <v>0</v>
      </c>
      <c r="O100" s="33"/>
      <c r="P100" s="33" t="str">
        <f t="shared" si="11"/>
        <v>Įrašykite procentą</v>
      </c>
      <c r="Q100" s="33" t="e">
        <f t="shared" si="8"/>
        <v>#VALUE!</v>
      </c>
      <c r="R100" s="53"/>
    </row>
    <row r="101" spans="1:18" s="4" customFormat="1" x14ac:dyDescent="0.2">
      <c r="A101" s="47">
        <v>80</v>
      </c>
      <c r="B101" s="48"/>
      <c r="C101" s="49"/>
      <c r="D101" s="50"/>
      <c r="E101" s="51"/>
      <c r="F101" s="50"/>
      <c r="G101" s="51"/>
      <c r="H101" s="51"/>
      <c r="I101" s="31" t="b">
        <f t="shared" si="9"/>
        <v>0</v>
      </c>
      <c r="J101" s="52"/>
      <c r="K101" s="32">
        <f>'Įkainiai ir sąrašas (2)'!$B$2</f>
        <v>0.08</v>
      </c>
      <c r="L101" s="33">
        <f t="shared" si="10"/>
        <v>0</v>
      </c>
      <c r="M101" s="46" t="b">
        <f>IF(B101="Komandiruotė",'Įkainiai ir sąrašas (2)'!$B$3,IF(B101="Kelionė","-"))</f>
        <v>0</v>
      </c>
      <c r="N101" s="33">
        <f t="shared" si="7"/>
        <v>0</v>
      </c>
      <c r="O101" s="33"/>
      <c r="P101" s="33" t="str">
        <f t="shared" si="11"/>
        <v>Įrašykite procentą</v>
      </c>
      <c r="Q101" s="33" t="e">
        <f t="shared" si="8"/>
        <v>#VALUE!</v>
      </c>
      <c r="R101" s="53"/>
    </row>
    <row r="102" spans="1:18" s="4" customFormat="1" x14ac:dyDescent="0.2">
      <c r="A102" s="47">
        <v>81</v>
      </c>
      <c r="B102" s="48"/>
      <c r="C102" s="49"/>
      <c r="D102" s="50"/>
      <c r="E102" s="51"/>
      <c r="F102" s="50"/>
      <c r="G102" s="51"/>
      <c r="H102" s="51"/>
      <c r="I102" s="31" t="b">
        <f t="shared" si="9"/>
        <v>0</v>
      </c>
      <c r="J102" s="52"/>
      <c r="K102" s="32">
        <f>'Įkainiai ir sąrašas (2)'!$B$2</f>
        <v>0.08</v>
      </c>
      <c r="L102" s="33">
        <f t="shared" si="10"/>
        <v>0</v>
      </c>
      <c r="M102" s="46" t="b">
        <f>IF(B102="Komandiruotė",'Įkainiai ir sąrašas (2)'!$B$3,IF(B102="Kelionė","-"))</f>
        <v>0</v>
      </c>
      <c r="N102" s="33">
        <f t="shared" si="7"/>
        <v>0</v>
      </c>
      <c r="O102" s="33"/>
      <c r="P102" s="33" t="str">
        <f t="shared" si="11"/>
        <v>Įrašykite procentą</v>
      </c>
      <c r="Q102" s="33" t="e">
        <f t="shared" si="8"/>
        <v>#VALUE!</v>
      </c>
      <c r="R102" s="53"/>
    </row>
    <row r="103" spans="1:18" s="4" customFormat="1" x14ac:dyDescent="0.2">
      <c r="A103" s="47">
        <v>82</v>
      </c>
      <c r="B103" s="48"/>
      <c r="C103" s="49"/>
      <c r="D103" s="50"/>
      <c r="E103" s="51"/>
      <c r="F103" s="50"/>
      <c r="G103" s="51"/>
      <c r="H103" s="51"/>
      <c r="I103" s="31" t="b">
        <f t="shared" si="9"/>
        <v>0</v>
      </c>
      <c r="J103" s="52"/>
      <c r="K103" s="32">
        <f>'Įkainiai ir sąrašas (2)'!$B$2</f>
        <v>0.08</v>
      </c>
      <c r="L103" s="33">
        <f t="shared" si="10"/>
        <v>0</v>
      </c>
      <c r="M103" s="46" t="b">
        <f>IF(B103="Komandiruotė",'Įkainiai ir sąrašas (2)'!$B$3,IF(B103="Kelionė","-"))</f>
        <v>0</v>
      </c>
      <c r="N103" s="33">
        <f t="shared" si="7"/>
        <v>0</v>
      </c>
      <c r="O103" s="33"/>
      <c r="P103" s="33" t="str">
        <f t="shared" si="11"/>
        <v>Įrašykite procentą</v>
      </c>
      <c r="Q103" s="33" t="e">
        <f t="shared" si="8"/>
        <v>#VALUE!</v>
      </c>
      <c r="R103" s="53"/>
    </row>
    <row r="104" spans="1:18" s="4" customFormat="1" x14ac:dyDescent="0.2">
      <c r="A104" s="47">
        <v>83</v>
      </c>
      <c r="B104" s="48"/>
      <c r="C104" s="49"/>
      <c r="D104" s="50"/>
      <c r="E104" s="51"/>
      <c r="F104" s="50"/>
      <c r="G104" s="51"/>
      <c r="H104" s="51"/>
      <c r="I104" s="31" t="b">
        <f t="shared" si="9"/>
        <v>0</v>
      </c>
      <c r="J104" s="52"/>
      <c r="K104" s="32">
        <f>'Įkainiai ir sąrašas (2)'!$B$2</f>
        <v>0.08</v>
      </c>
      <c r="L104" s="33">
        <f t="shared" si="10"/>
        <v>0</v>
      </c>
      <c r="M104" s="46" t="b">
        <f>IF(B104="Komandiruotė",'Įkainiai ir sąrašas (2)'!$B$3,IF(B104="Kelionė","-"))</f>
        <v>0</v>
      </c>
      <c r="N104" s="33">
        <f t="shared" si="7"/>
        <v>0</v>
      </c>
      <c r="O104" s="33"/>
      <c r="P104" s="33" t="str">
        <f t="shared" si="11"/>
        <v>Įrašykite procentą</v>
      </c>
      <c r="Q104" s="33" t="e">
        <f t="shared" si="8"/>
        <v>#VALUE!</v>
      </c>
      <c r="R104" s="53"/>
    </row>
    <row r="105" spans="1:18" s="4" customFormat="1" x14ac:dyDescent="0.2">
      <c r="A105" s="47">
        <v>84</v>
      </c>
      <c r="B105" s="48"/>
      <c r="C105" s="49"/>
      <c r="D105" s="50"/>
      <c r="E105" s="51"/>
      <c r="F105" s="50"/>
      <c r="G105" s="51"/>
      <c r="H105" s="51"/>
      <c r="I105" s="31" t="b">
        <f t="shared" si="9"/>
        <v>0</v>
      </c>
      <c r="J105" s="52"/>
      <c r="K105" s="32">
        <f>'Įkainiai ir sąrašas (2)'!$B$2</f>
        <v>0.08</v>
      </c>
      <c r="L105" s="33">
        <f t="shared" si="10"/>
        <v>0</v>
      </c>
      <c r="M105" s="46" t="b">
        <f>IF(B105="Komandiruotė",'Įkainiai ir sąrašas (2)'!$B$3,IF(B105="Kelionė","-"))</f>
        <v>0</v>
      </c>
      <c r="N105" s="33">
        <f t="shared" si="7"/>
        <v>0</v>
      </c>
      <c r="O105" s="33"/>
      <c r="P105" s="33" t="str">
        <f t="shared" si="11"/>
        <v>Įrašykite procentą</v>
      </c>
      <c r="Q105" s="33" t="e">
        <f t="shared" si="8"/>
        <v>#VALUE!</v>
      </c>
      <c r="R105" s="53"/>
    </row>
    <row r="106" spans="1:18" s="4" customFormat="1" x14ac:dyDescent="0.2">
      <c r="A106" s="47">
        <v>85</v>
      </c>
      <c r="B106" s="48"/>
      <c r="C106" s="49"/>
      <c r="D106" s="50"/>
      <c r="E106" s="51"/>
      <c r="F106" s="50"/>
      <c r="G106" s="51"/>
      <c r="H106" s="51"/>
      <c r="I106" s="31" t="b">
        <f t="shared" si="9"/>
        <v>0</v>
      </c>
      <c r="J106" s="52"/>
      <c r="K106" s="32">
        <f>'Įkainiai ir sąrašas (2)'!$B$2</f>
        <v>0.08</v>
      </c>
      <c r="L106" s="33">
        <f t="shared" si="10"/>
        <v>0</v>
      </c>
      <c r="M106" s="46" t="b">
        <f>IF(B106="Komandiruotė",'Įkainiai ir sąrašas (2)'!$B$3,IF(B106="Kelionė","-"))</f>
        <v>0</v>
      </c>
      <c r="N106" s="33">
        <f t="shared" si="7"/>
        <v>0</v>
      </c>
      <c r="O106" s="33"/>
      <c r="P106" s="33" t="str">
        <f t="shared" si="11"/>
        <v>Įrašykite procentą</v>
      </c>
      <c r="Q106" s="33" t="e">
        <f t="shared" si="8"/>
        <v>#VALUE!</v>
      </c>
      <c r="R106" s="53"/>
    </row>
    <row r="107" spans="1:18" s="4" customFormat="1" x14ac:dyDescent="0.2">
      <c r="A107" s="47">
        <v>86</v>
      </c>
      <c r="B107" s="48"/>
      <c r="C107" s="49"/>
      <c r="D107" s="50"/>
      <c r="E107" s="51"/>
      <c r="F107" s="50"/>
      <c r="G107" s="51"/>
      <c r="H107" s="51"/>
      <c r="I107" s="31" t="b">
        <f t="shared" si="9"/>
        <v>0</v>
      </c>
      <c r="J107" s="52"/>
      <c r="K107" s="32">
        <f>'Įkainiai ir sąrašas (2)'!$B$2</f>
        <v>0.08</v>
      </c>
      <c r="L107" s="33">
        <f t="shared" si="10"/>
        <v>0</v>
      </c>
      <c r="M107" s="46" t="b">
        <f>IF(B107="Komandiruotė",'Įkainiai ir sąrašas (2)'!$B$3,IF(B107="Kelionė","-"))</f>
        <v>0</v>
      </c>
      <c r="N107" s="33">
        <f t="shared" si="7"/>
        <v>0</v>
      </c>
      <c r="O107" s="33"/>
      <c r="P107" s="33" t="str">
        <f t="shared" si="11"/>
        <v>Įrašykite procentą</v>
      </c>
      <c r="Q107" s="33" t="e">
        <f t="shared" si="8"/>
        <v>#VALUE!</v>
      </c>
      <c r="R107" s="53"/>
    </row>
    <row r="108" spans="1:18" s="4" customFormat="1" x14ac:dyDescent="0.2">
      <c r="A108" s="47">
        <v>87</v>
      </c>
      <c r="B108" s="48"/>
      <c r="C108" s="49"/>
      <c r="D108" s="50"/>
      <c r="E108" s="51"/>
      <c r="F108" s="50"/>
      <c r="G108" s="51"/>
      <c r="H108" s="51"/>
      <c r="I108" s="31" t="b">
        <f t="shared" si="9"/>
        <v>0</v>
      </c>
      <c r="J108" s="52"/>
      <c r="K108" s="32">
        <f>'Įkainiai ir sąrašas (2)'!$B$2</f>
        <v>0.08</v>
      </c>
      <c r="L108" s="33">
        <f t="shared" si="10"/>
        <v>0</v>
      </c>
      <c r="M108" s="46" t="b">
        <f>IF(B108="Komandiruotė",'Įkainiai ir sąrašas (2)'!$B$3,IF(B108="Kelionė","-"))</f>
        <v>0</v>
      </c>
      <c r="N108" s="33">
        <f t="shared" si="7"/>
        <v>0</v>
      </c>
      <c r="O108" s="33"/>
      <c r="P108" s="33" t="str">
        <f t="shared" si="11"/>
        <v>Įrašykite procentą</v>
      </c>
      <c r="Q108" s="33" t="e">
        <f t="shared" si="8"/>
        <v>#VALUE!</v>
      </c>
      <c r="R108" s="53"/>
    </row>
    <row r="109" spans="1:18" s="4" customFormat="1" x14ac:dyDescent="0.2">
      <c r="A109" s="47">
        <v>88</v>
      </c>
      <c r="B109" s="48"/>
      <c r="C109" s="49"/>
      <c r="D109" s="50"/>
      <c r="E109" s="51"/>
      <c r="F109" s="50"/>
      <c r="G109" s="51"/>
      <c r="H109" s="51"/>
      <c r="I109" s="31" t="b">
        <f t="shared" si="9"/>
        <v>0</v>
      </c>
      <c r="J109" s="52"/>
      <c r="K109" s="32">
        <f>'Įkainiai ir sąrašas (2)'!$B$2</f>
        <v>0.08</v>
      </c>
      <c r="L109" s="33">
        <f t="shared" si="10"/>
        <v>0</v>
      </c>
      <c r="M109" s="46" t="b">
        <f>IF(B109="Komandiruotė",'Įkainiai ir sąrašas (2)'!$B$3,IF(B109="Kelionė","-"))</f>
        <v>0</v>
      </c>
      <c r="N109" s="33">
        <f t="shared" si="7"/>
        <v>0</v>
      </c>
      <c r="O109" s="33"/>
      <c r="P109" s="33" t="str">
        <f t="shared" si="11"/>
        <v>Įrašykite procentą</v>
      </c>
      <c r="Q109" s="33" t="e">
        <f t="shared" si="8"/>
        <v>#VALUE!</v>
      </c>
      <c r="R109" s="53"/>
    </row>
    <row r="110" spans="1:18" s="4" customFormat="1" x14ac:dyDescent="0.2">
      <c r="A110" s="47">
        <v>89</v>
      </c>
      <c r="B110" s="48"/>
      <c r="C110" s="49"/>
      <c r="D110" s="50"/>
      <c r="E110" s="51"/>
      <c r="F110" s="50"/>
      <c r="G110" s="51"/>
      <c r="H110" s="51"/>
      <c r="I110" s="31" t="b">
        <f t="shared" si="9"/>
        <v>0</v>
      </c>
      <c r="J110" s="52"/>
      <c r="K110" s="32">
        <f>'Įkainiai ir sąrašas (2)'!$B$2</f>
        <v>0.08</v>
      </c>
      <c r="L110" s="33">
        <f t="shared" si="10"/>
        <v>0</v>
      </c>
      <c r="M110" s="46" t="b">
        <f>IF(B110="Komandiruotė",'Įkainiai ir sąrašas (2)'!$B$3,IF(B110="Kelionė","-"))</f>
        <v>0</v>
      </c>
      <c r="N110" s="33">
        <f t="shared" si="7"/>
        <v>0</v>
      </c>
      <c r="O110" s="33"/>
      <c r="P110" s="33" t="str">
        <f t="shared" si="11"/>
        <v>Įrašykite procentą</v>
      </c>
      <c r="Q110" s="33" t="e">
        <f t="shared" si="8"/>
        <v>#VALUE!</v>
      </c>
      <c r="R110" s="53"/>
    </row>
    <row r="111" spans="1:18" s="4" customFormat="1" x14ac:dyDescent="0.2">
      <c r="A111" s="47">
        <v>90</v>
      </c>
      <c r="B111" s="48"/>
      <c r="C111" s="49"/>
      <c r="D111" s="50"/>
      <c r="E111" s="51"/>
      <c r="F111" s="50"/>
      <c r="G111" s="51"/>
      <c r="H111" s="51"/>
      <c r="I111" s="31" t="b">
        <f t="shared" si="9"/>
        <v>0</v>
      </c>
      <c r="J111" s="52"/>
      <c r="K111" s="32">
        <f>'Įkainiai ir sąrašas (2)'!$B$2</f>
        <v>0.08</v>
      </c>
      <c r="L111" s="33">
        <f t="shared" si="10"/>
        <v>0</v>
      </c>
      <c r="M111" s="46" t="b">
        <f>IF(B111="Komandiruotė",'Įkainiai ir sąrašas (2)'!$B$3,IF(B111="Kelionė","-"))</f>
        <v>0</v>
      </c>
      <c r="N111" s="33">
        <f t="shared" si="7"/>
        <v>0</v>
      </c>
      <c r="O111" s="33"/>
      <c r="P111" s="33" t="str">
        <f t="shared" si="11"/>
        <v>Įrašykite procentą</v>
      </c>
      <c r="Q111" s="33" t="e">
        <f t="shared" si="8"/>
        <v>#VALUE!</v>
      </c>
      <c r="R111" s="53"/>
    </row>
    <row r="112" spans="1:18" s="4" customFormat="1" x14ac:dyDescent="0.2">
      <c r="A112" s="47">
        <v>91</v>
      </c>
      <c r="B112" s="48"/>
      <c r="C112" s="49"/>
      <c r="D112" s="50"/>
      <c r="E112" s="51"/>
      <c r="F112" s="50"/>
      <c r="G112" s="51"/>
      <c r="H112" s="51"/>
      <c r="I112" s="31" t="b">
        <f t="shared" si="9"/>
        <v>0</v>
      </c>
      <c r="J112" s="52"/>
      <c r="K112" s="32">
        <f>'Įkainiai ir sąrašas (2)'!$B$2</f>
        <v>0.08</v>
      </c>
      <c r="L112" s="33">
        <f t="shared" si="10"/>
        <v>0</v>
      </c>
      <c r="M112" s="46" t="b">
        <f>IF(B112="Komandiruotė",'Įkainiai ir sąrašas (2)'!$B$3,IF(B112="Kelionė","-"))</f>
        <v>0</v>
      </c>
      <c r="N112" s="33">
        <f t="shared" si="7"/>
        <v>0</v>
      </c>
      <c r="O112" s="33"/>
      <c r="P112" s="33" t="str">
        <f t="shared" si="11"/>
        <v>Įrašykite procentą</v>
      </c>
      <c r="Q112" s="33" t="e">
        <f t="shared" si="8"/>
        <v>#VALUE!</v>
      </c>
      <c r="R112" s="53"/>
    </row>
    <row r="113" spans="1:18" s="4" customFormat="1" x14ac:dyDescent="0.2">
      <c r="A113" s="47">
        <v>92</v>
      </c>
      <c r="B113" s="48"/>
      <c r="C113" s="49"/>
      <c r="D113" s="50"/>
      <c r="E113" s="51"/>
      <c r="F113" s="50"/>
      <c r="G113" s="51"/>
      <c r="H113" s="51"/>
      <c r="I113" s="31" t="b">
        <f t="shared" si="9"/>
        <v>0</v>
      </c>
      <c r="J113" s="52"/>
      <c r="K113" s="32">
        <f>'Įkainiai ir sąrašas (2)'!$B$2</f>
        <v>0.08</v>
      </c>
      <c r="L113" s="33">
        <f t="shared" si="10"/>
        <v>0</v>
      </c>
      <c r="M113" s="46" t="b">
        <f>IF(B113="Komandiruotė",'Įkainiai ir sąrašas (2)'!$B$3,IF(B113="Kelionė","-"))</f>
        <v>0</v>
      </c>
      <c r="N113" s="33">
        <f t="shared" si="7"/>
        <v>0</v>
      </c>
      <c r="O113" s="33"/>
      <c r="P113" s="33" t="str">
        <f t="shared" si="11"/>
        <v>Įrašykite procentą</v>
      </c>
      <c r="Q113" s="33" t="e">
        <f t="shared" si="8"/>
        <v>#VALUE!</v>
      </c>
      <c r="R113" s="53"/>
    </row>
    <row r="114" spans="1:18" s="4" customFormat="1" x14ac:dyDescent="0.2">
      <c r="A114" s="47">
        <v>93</v>
      </c>
      <c r="B114" s="48"/>
      <c r="C114" s="49"/>
      <c r="D114" s="50"/>
      <c r="E114" s="51"/>
      <c r="F114" s="50"/>
      <c r="G114" s="51"/>
      <c r="H114" s="51"/>
      <c r="I114" s="31" t="b">
        <f t="shared" si="9"/>
        <v>0</v>
      </c>
      <c r="J114" s="52"/>
      <c r="K114" s="32">
        <f>'Įkainiai ir sąrašas (2)'!$B$2</f>
        <v>0.08</v>
      </c>
      <c r="L114" s="33">
        <f t="shared" si="10"/>
        <v>0</v>
      </c>
      <c r="M114" s="46" t="b">
        <f>IF(B114="Komandiruotė",'Įkainiai ir sąrašas (2)'!$B$3,IF(B114="Kelionė","-"))</f>
        <v>0</v>
      </c>
      <c r="N114" s="33">
        <f t="shared" si="7"/>
        <v>0</v>
      </c>
      <c r="O114" s="33"/>
      <c r="P114" s="33" t="str">
        <f t="shared" si="11"/>
        <v>Įrašykite procentą</v>
      </c>
      <c r="Q114" s="33" t="e">
        <f t="shared" si="8"/>
        <v>#VALUE!</v>
      </c>
      <c r="R114" s="53"/>
    </row>
    <row r="115" spans="1:18" s="4" customFormat="1" x14ac:dyDescent="0.2">
      <c r="A115" s="47">
        <v>94</v>
      </c>
      <c r="B115" s="48"/>
      <c r="C115" s="49"/>
      <c r="D115" s="50"/>
      <c r="E115" s="51"/>
      <c r="F115" s="50"/>
      <c r="G115" s="51"/>
      <c r="H115" s="51"/>
      <c r="I115" s="31" t="b">
        <f t="shared" si="9"/>
        <v>0</v>
      </c>
      <c r="J115" s="52"/>
      <c r="K115" s="32">
        <f>'Įkainiai ir sąrašas (2)'!$B$2</f>
        <v>0.08</v>
      </c>
      <c r="L115" s="33">
        <f t="shared" si="10"/>
        <v>0</v>
      </c>
      <c r="M115" s="46" t="b">
        <f>IF(B115="Komandiruotė",'Įkainiai ir sąrašas (2)'!$B$3,IF(B115="Kelionė","-"))</f>
        <v>0</v>
      </c>
      <c r="N115" s="33">
        <f t="shared" si="7"/>
        <v>0</v>
      </c>
      <c r="O115" s="33"/>
      <c r="P115" s="33" t="str">
        <f t="shared" si="11"/>
        <v>Įrašykite procentą</v>
      </c>
      <c r="Q115" s="33" t="e">
        <f t="shared" si="8"/>
        <v>#VALUE!</v>
      </c>
      <c r="R115" s="53"/>
    </row>
    <row r="116" spans="1:18" s="4" customFormat="1" x14ac:dyDescent="0.2">
      <c r="A116" s="47">
        <v>95</v>
      </c>
      <c r="B116" s="48"/>
      <c r="C116" s="49"/>
      <c r="D116" s="50"/>
      <c r="E116" s="51"/>
      <c r="F116" s="50"/>
      <c r="G116" s="51"/>
      <c r="H116" s="51"/>
      <c r="I116" s="31" t="b">
        <f t="shared" si="9"/>
        <v>0</v>
      </c>
      <c r="J116" s="52"/>
      <c r="K116" s="32">
        <f>'Įkainiai ir sąrašas (2)'!$B$2</f>
        <v>0.08</v>
      </c>
      <c r="L116" s="33">
        <f t="shared" si="10"/>
        <v>0</v>
      </c>
      <c r="M116" s="46" t="b">
        <f>IF(B116="Komandiruotė",'Įkainiai ir sąrašas (2)'!$B$3,IF(B116="Kelionė","-"))</f>
        <v>0</v>
      </c>
      <c r="N116" s="33">
        <f t="shared" si="7"/>
        <v>0</v>
      </c>
      <c r="O116" s="33"/>
      <c r="P116" s="33" t="str">
        <f t="shared" si="11"/>
        <v>Įrašykite procentą</v>
      </c>
      <c r="Q116" s="33" t="e">
        <f t="shared" si="8"/>
        <v>#VALUE!</v>
      </c>
      <c r="R116" s="53"/>
    </row>
    <row r="117" spans="1:18" s="4" customFormat="1" x14ac:dyDescent="0.2">
      <c r="A117" s="47">
        <v>96</v>
      </c>
      <c r="B117" s="48"/>
      <c r="C117" s="49"/>
      <c r="D117" s="50"/>
      <c r="E117" s="51"/>
      <c r="F117" s="50"/>
      <c r="G117" s="51"/>
      <c r="H117" s="51"/>
      <c r="I117" s="31" t="b">
        <f t="shared" si="9"/>
        <v>0</v>
      </c>
      <c r="J117" s="52"/>
      <c r="K117" s="32">
        <f>'Įkainiai ir sąrašas (2)'!$B$2</f>
        <v>0.08</v>
      </c>
      <c r="L117" s="33">
        <f t="shared" si="10"/>
        <v>0</v>
      </c>
      <c r="M117" s="46" t="b">
        <f>IF(B117="Komandiruotė",'Įkainiai ir sąrašas (2)'!$B$3,IF(B117="Kelionė","-"))</f>
        <v>0</v>
      </c>
      <c r="N117" s="33">
        <f t="shared" si="7"/>
        <v>0</v>
      </c>
      <c r="O117" s="33"/>
      <c r="P117" s="33" t="str">
        <f t="shared" si="11"/>
        <v>Įrašykite procentą</v>
      </c>
      <c r="Q117" s="33" t="e">
        <f t="shared" si="8"/>
        <v>#VALUE!</v>
      </c>
      <c r="R117" s="53"/>
    </row>
    <row r="118" spans="1:18" s="4" customFormat="1" x14ac:dyDescent="0.2">
      <c r="A118" s="47">
        <v>97</v>
      </c>
      <c r="B118" s="48"/>
      <c r="C118" s="49"/>
      <c r="D118" s="50"/>
      <c r="E118" s="51"/>
      <c r="F118" s="50"/>
      <c r="G118" s="51"/>
      <c r="H118" s="51"/>
      <c r="I118" s="31" t="b">
        <f t="shared" si="9"/>
        <v>0</v>
      </c>
      <c r="J118" s="52"/>
      <c r="K118" s="32">
        <f>'Įkainiai ir sąrašas (2)'!$B$2</f>
        <v>0.08</v>
      </c>
      <c r="L118" s="33">
        <f t="shared" si="10"/>
        <v>0</v>
      </c>
      <c r="M118" s="46" t="b">
        <f>IF(B118="Komandiruotė",'Įkainiai ir sąrašas (2)'!$B$3,IF(B118="Kelionė","-"))</f>
        <v>0</v>
      </c>
      <c r="N118" s="33">
        <f t="shared" ref="N118:N149" si="12">IF(B118="Komandiruotė",M118*I118,0)</f>
        <v>0</v>
      </c>
      <c r="O118" s="33"/>
      <c r="P118" s="33" t="str">
        <f t="shared" si="11"/>
        <v>Įrašykite procentą</v>
      </c>
      <c r="Q118" s="33" t="e">
        <f t="shared" ref="Q118:Q149" si="13">ROUND((L118+N118)*P118/100,2)</f>
        <v>#VALUE!</v>
      </c>
      <c r="R118" s="53"/>
    </row>
    <row r="119" spans="1:18" s="4" customFormat="1" x14ac:dyDescent="0.2">
      <c r="A119" s="47">
        <v>98</v>
      </c>
      <c r="B119" s="48"/>
      <c r="C119" s="49"/>
      <c r="D119" s="50"/>
      <c r="E119" s="51"/>
      <c r="F119" s="50"/>
      <c r="G119" s="51"/>
      <c r="H119" s="51"/>
      <c r="I119" s="31" t="b">
        <f t="shared" si="9"/>
        <v>0</v>
      </c>
      <c r="J119" s="52"/>
      <c r="K119" s="32">
        <f>'Įkainiai ir sąrašas (2)'!$B$2</f>
        <v>0.08</v>
      </c>
      <c r="L119" s="33">
        <f t="shared" si="10"/>
        <v>0</v>
      </c>
      <c r="M119" s="46" t="b">
        <f>IF(B119="Komandiruotė",'Įkainiai ir sąrašas (2)'!$B$3,IF(B119="Kelionė","-"))</f>
        <v>0</v>
      </c>
      <c r="N119" s="33">
        <f t="shared" si="12"/>
        <v>0</v>
      </c>
      <c r="O119" s="33"/>
      <c r="P119" s="33" t="str">
        <f t="shared" si="11"/>
        <v>Įrašykite procentą</v>
      </c>
      <c r="Q119" s="33" t="e">
        <f t="shared" si="13"/>
        <v>#VALUE!</v>
      </c>
      <c r="R119" s="53"/>
    </row>
    <row r="120" spans="1:18" s="4" customFormat="1" x14ac:dyDescent="0.2">
      <c r="A120" s="47">
        <v>99</v>
      </c>
      <c r="B120" s="48"/>
      <c r="C120" s="49"/>
      <c r="D120" s="50"/>
      <c r="E120" s="51"/>
      <c r="F120" s="50"/>
      <c r="G120" s="51"/>
      <c r="H120" s="51"/>
      <c r="I120" s="31" t="b">
        <f t="shared" si="9"/>
        <v>0</v>
      </c>
      <c r="J120" s="52"/>
      <c r="K120" s="32">
        <f>'Įkainiai ir sąrašas (2)'!$B$2</f>
        <v>0.08</v>
      </c>
      <c r="L120" s="33">
        <f t="shared" si="10"/>
        <v>0</v>
      </c>
      <c r="M120" s="46" t="b">
        <f>IF(B120="Komandiruotė",'Įkainiai ir sąrašas (2)'!$B$3,IF(B120="Kelionė","-"))</f>
        <v>0</v>
      </c>
      <c r="N120" s="33">
        <f t="shared" si="12"/>
        <v>0</v>
      </c>
      <c r="O120" s="33"/>
      <c r="P120" s="33" t="str">
        <f t="shared" si="11"/>
        <v>Įrašykite procentą</v>
      </c>
      <c r="Q120" s="33" t="e">
        <f t="shared" si="13"/>
        <v>#VALUE!</v>
      </c>
      <c r="R120" s="53"/>
    </row>
    <row r="121" spans="1:18" s="4" customFormat="1" ht="13.5" thickBot="1" x14ac:dyDescent="0.25">
      <c r="A121" s="47">
        <v>100</v>
      </c>
      <c r="B121" s="48"/>
      <c r="C121" s="49"/>
      <c r="D121" s="50"/>
      <c r="E121" s="51"/>
      <c r="F121" s="50"/>
      <c r="G121" s="51"/>
      <c r="H121" s="51"/>
      <c r="I121" s="31" t="b">
        <f t="shared" si="9"/>
        <v>0</v>
      </c>
      <c r="J121" s="52"/>
      <c r="K121" s="32">
        <f>'Įkainiai ir sąrašas (2)'!$B$2</f>
        <v>0.08</v>
      </c>
      <c r="L121" s="33">
        <f t="shared" si="10"/>
        <v>0</v>
      </c>
      <c r="M121" s="46" t="b">
        <f>IF(B121="Komandiruotė",'Įkainiai ir sąrašas (2)'!$B$3,IF(B121="Kelionė","-"))</f>
        <v>0</v>
      </c>
      <c r="N121" s="33">
        <f t="shared" si="12"/>
        <v>0</v>
      </c>
      <c r="O121" s="33"/>
      <c r="P121" s="33" t="str">
        <f t="shared" si="11"/>
        <v>Įrašykite procentą</v>
      </c>
      <c r="Q121" s="33" t="e">
        <f t="shared" si="13"/>
        <v>#VALUE!</v>
      </c>
      <c r="R121" s="53"/>
    </row>
    <row r="122" spans="1:18" ht="13.5" thickBot="1" x14ac:dyDescent="0.25">
      <c r="A122" s="89" t="s">
        <v>1</v>
      </c>
      <c r="B122" s="90"/>
      <c r="C122" s="90"/>
      <c r="D122" s="91"/>
      <c r="E122" s="34"/>
      <c r="F122" s="34"/>
      <c r="G122" s="34"/>
      <c r="H122" s="34"/>
      <c r="I122" s="35"/>
      <c r="J122" s="36">
        <f>SUM(J22:J121)</f>
        <v>346</v>
      </c>
      <c r="K122" s="34"/>
      <c r="L122" s="37">
        <f>SUM(L22:L121)</f>
        <v>27.68</v>
      </c>
      <c r="M122" s="34"/>
      <c r="N122" s="44">
        <f t="shared" ref="N122:Q122" si="14">SUM(N22:N121)</f>
        <v>120</v>
      </c>
      <c r="O122" s="34"/>
      <c r="P122" s="34"/>
      <c r="Q122" s="38" t="e">
        <f t="shared" si="14"/>
        <v>#VALUE!</v>
      </c>
      <c r="R122" s="34"/>
    </row>
    <row r="123" spans="1:18" ht="16.5" customHeight="1" x14ac:dyDescent="0.2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</row>
    <row r="124" spans="1:18" ht="16.5" customHeight="1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52.5" customHeight="1" x14ac:dyDescent="0.2">
      <c r="A125" s="84" t="s">
        <v>43</v>
      </c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</row>
    <row r="126" spans="1:18" ht="16.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</row>
    <row r="127" spans="1:18" ht="16.5" customHeight="1" x14ac:dyDescent="0.2">
      <c r="A127" s="85"/>
      <c r="B127" s="85"/>
      <c r="C127" s="85"/>
      <c r="D127" s="85"/>
      <c r="E127" s="85"/>
      <c r="F127" s="85"/>
      <c r="G127" s="85"/>
      <c r="H127" s="40"/>
      <c r="I127" s="40"/>
      <c r="J127" s="40"/>
      <c r="K127" s="41"/>
      <c r="L127" s="41"/>
      <c r="M127" s="41"/>
      <c r="N127" s="41"/>
      <c r="O127" s="41"/>
      <c r="P127" s="41"/>
      <c r="Q127" s="96"/>
      <c r="R127" s="96"/>
    </row>
    <row r="128" spans="1:18" x14ac:dyDescent="0.2">
      <c r="A128" s="87" t="s">
        <v>39</v>
      </c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42"/>
      <c r="O128" s="43"/>
      <c r="P128" s="43"/>
      <c r="Q128" s="97"/>
      <c r="R128" s="97"/>
    </row>
    <row r="129" spans="1:18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</row>
    <row r="130" spans="1:18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</row>
    <row r="131" spans="1:18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</row>
    <row r="132" spans="1:18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</row>
    <row r="133" spans="1:18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spans="1:18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</row>
    <row r="135" spans="1:18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</row>
    <row r="136" spans="1:18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</row>
    <row r="137" spans="1:18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</row>
    <row r="138" spans="1:18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</row>
    <row r="139" spans="1:18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</row>
    <row r="140" spans="1:18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</row>
    <row r="141" spans="1:18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</row>
    <row r="142" spans="1:18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</row>
    <row r="143" spans="1:18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</row>
    <row r="144" spans="1:18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</row>
    <row r="145" spans="1:18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</row>
    <row r="146" spans="1:18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</row>
    <row r="147" spans="1:18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</row>
    <row r="148" spans="1:18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</row>
    <row r="149" spans="1:18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</row>
    <row r="150" spans="1:18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</row>
    <row r="151" spans="1:18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</row>
    <row r="152" spans="1:18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</row>
    <row r="153" spans="1:18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spans="1:18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</row>
    <row r="155" spans="1:18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</row>
    <row r="156" spans="1:18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</row>
    <row r="157" spans="1:18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</row>
    <row r="158" spans="1:18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</row>
    <row r="159" spans="1:18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</row>
    <row r="160" spans="1:18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</row>
    <row r="161" spans="1:18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</row>
    <row r="162" spans="1:18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</row>
    <row r="163" spans="1:18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</row>
    <row r="164" spans="1:18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</row>
    <row r="165" spans="1:18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</row>
    <row r="166" spans="1:18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</row>
    <row r="167" spans="1:18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</row>
    <row r="168" spans="1:18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</row>
    <row r="169" spans="1:18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</row>
    <row r="170" spans="1:18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</row>
    <row r="171" spans="1:18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</row>
    <row r="172" spans="1:18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</row>
    <row r="173" spans="1:18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</row>
    <row r="174" spans="1:18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</row>
    <row r="175" spans="1:18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</row>
  </sheetData>
  <mergeCells count="35">
    <mergeCell ref="A127:G127"/>
    <mergeCell ref="A17:R17"/>
    <mergeCell ref="A128:M128"/>
    <mergeCell ref="A123:R123"/>
    <mergeCell ref="A122:D122"/>
    <mergeCell ref="R18:R20"/>
    <mergeCell ref="H18:H20"/>
    <mergeCell ref="I18:I20"/>
    <mergeCell ref="J18:J20"/>
    <mergeCell ref="K18:K20"/>
    <mergeCell ref="A18:A20"/>
    <mergeCell ref="Q127:R127"/>
    <mergeCell ref="Q128:R128"/>
    <mergeCell ref="D11:R11"/>
    <mergeCell ref="D12:R12"/>
    <mergeCell ref="A125:R125"/>
    <mergeCell ref="N18:N20"/>
    <mergeCell ref="O18:O20"/>
    <mergeCell ref="P18:P20"/>
    <mergeCell ref="A3:R3"/>
    <mergeCell ref="A2:R2"/>
    <mergeCell ref="A4:R4"/>
    <mergeCell ref="L18:L20"/>
    <mergeCell ref="C18:C20"/>
    <mergeCell ref="D18:D20"/>
    <mergeCell ref="E18:F19"/>
    <mergeCell ref="G18:G20"/>
    <mergeCell ref="M18:M20"/>
    <mergeCell ref="B18:B20"/>
    <mergeCell ref="A10:R10"/>
    <mergeCell ref="A11:B12"/>
    <mergeCell ref="A14:B15"/>
    <mergeCell ref="Q18:Q20"/>
    <mergeCell ref="D14:R14"/>
    <mergeCell ref="D15:R15"/>
  </mergeCells>
  <conditionalFormatting sqref="P22:P121">
    <cfRule type="containsText" dxfId="1" priority="1" operator="containsText" text="Įrašykite procentą">
      <formula>NOT(ISERROR(SEARCH("Įrašykite procentą",P22)))</formula>
    </cfRule>
    <cfRule type="containsText" dxfId="0" priority="2" operator="containsText" text="Įrašykite procentą">
      <formula>NOT(ISERROR(SEARCH("Įrašykite procentą",P22)))</formula>
    </cfRule>
  </conditionalFormatting>
  <pageMargins left="0.43307086614173229" right="0.25" top="0.25" bottom="0.34" header="0.18" footer="0.22"/>
  <pageSetup paperSize="9" scale="46" fitToHeight="0" orientation="landscape" r:id="rId1"/>
  <headerFooter alignWithMargins="0"/>
  <ignoredErrors>
    <ignoredError sqref="K2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'Įkainiai ir sąrašas'!$E$3:$E$4</xm:f>
          </x14:formula1>
          <xm:sqref>B22:B121</xm:sqref>
        </x14:dataValidation>
        <x14:dataValidation type="list" allowBlank="1" showInputMessage="1" showErrorMessage="1" xr:uid="{00000000-0002-0000-0000-000002000000}">
          <x14:formula1>
            <xm:f>'Įkainiai ir sąrašas'!$F$2:$F$3</xm:f>
          </x14:formula1>
          <xm:sqref>O22:O121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workbookViewId="0">
      <selection sqref="A1:XFD1048576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53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f>B4*B5/100</f>
        <v>5.7</v>
      </c>
      <c r="C3" s="5"/>
      <c r="D3" s="5"/>
      <c r="E3" s="5" t="s">
        <v>16</v>
      </c>
      <c r="F3" s="5" t="s">
        <v>54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31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32</v>
      </c>
      <c r="B5" s="7">
        <v>15</v>
      </c>
      <c r="C5" s="5"/>
      <c r="D5" s="5"/>
      <c r="E5" s="5" t="s">
        <v>30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 t="s">
        <v>53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60</v>
      </c>
      <c r="B7" s="5"/>
      <c r="C7" s="5"/>
      <c r="D7" s="5"/>
      <c r="E7" s="5" t="s">
        <v>54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A94F-1978-4662-A88E-052F341CF4E4}">
  <dimension ref="A1:R27"/>
  <sheetViews>
    <sheetView workbookViewId="0">
      <selection activeCell="B3" sqref="B3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27</v>
      </c>
      <c r="C1" s="5"/>
      <c r="D1" s="5"/>
      <c r="E1" s="6" t="s">
        <v>14</v>
      </c>
      <c r="F1" s="6" t="s">
        <v>14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26</v>
      </c>
      <c r="B2" s="10">
        <v>0.08</v>
      </c>
      <c r="C2" s="5"/>
      <c r="D2" s="5"/>
      <c r="E2" s="6" t="s">
        <v>15</v>
      </c>
      <c r="F2" s="5" t="s">
        <v>53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30</v>
      </c>
      <c r="B3" s="10">
        <v>15</v>
      </c>
      <c r="C3" s="5"/>
      <c r="D3" s="5"/>
      <c r="E3" s="5" t="s">
        <v>16</v>
      </c>
      <c r="F3" s="5" t="s">
        <v>54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5"/>
      <c r="B4" s="5"/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5" t="s">
        <v>60</v>
      </c>
      <c r="B5" s="5"/>
      <c r="C5" s="5"/>
      <c r="D5" s="5"/>
      <c r="E5" s="5" t="s">
        <v>30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 t="s">
        <v>53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/>
      <c r="B7" s="5"/>
      <c r="C7" s="5"/>
      <c r="D7" s="5"/>
      <c r="E7" s="5" t="s">
        <v>54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Komandiruotės ir kelionės LT</vt:lpstr>
      <vt:lpstr>Įkainiai ir sąrašas</vt:lpstr>
      <vt:lpstr>Įkainiai ir sąrašas (2)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Kristina Čeponytė</cp:lastModifiedBy>
  <cp:lastPrinted>2018-02-19T15:32:13Z</cp:lastPrinted>
  <dcterms:created xsi:type="dcterms:W3CDTF">2013-08-05T08:40:37Z</dcterms:created>
  <dcterms:modified xsi:type="dcterms:W3CDTF">2019-01-15T11:46:37Z</dcterms:modified>
</cp:coreProperties>
</file>