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44" windowWidth="9660" windowHeight="9000"/>
  </bookViews>
  <sheets>
    <sheet name="AM, KTIZM, Dubrava" sheetId="1" r:id="rId1"/>
  </sheets>
  <definedNames>
    <definedName name="_xlnm.Print_Area" localSheetId="0">'AM, KTIZM, Dubrava'!$B$1:$O$24</definedName>
    <definedName name="_xlnm.Print_Titles" localSheetId="0">'AM, KTIZM, Dubrava'!$14:$14</definedName>
  </definedNames>
  <calcPr calcId="145621"/>
</workbook>
</file>

<file path=xl/calcChain.xml><?xml version="1.0" encoding="utf-8"?>
<calcChain xmlns="http://schemas.openxmlformats.org/spreadsheetml/2006/main">
  <c r="H21" i="1" l="1"/>
  <c r="I21" i="1"/>
  <c r="G21" i="1"/>
  <c r="I20" i="1"/>
  <c r="H20" i="1"/>
  <c r="J21" i="1"/>
  <c r="K21" i="1"/>
  <c r="L21" i="1"/>
  <c r="M21" i="1"/>
  <c r="H19" i="1" l="1"/>
  <c r="I19" i="1"/>
  <c r="I18" i="1" l="1"/>
  <c r="H18" i="1" l="1"/>
  <c r="I17" i="1"/>
  <c r="H17" i="1"/>
  <c r="G16" i="1" l="1"/>
  <c r="G15" i="1"/>
</calcChain>
</file>

<file path=xl/comments1.xml><?xml version="1.0" encoding="utf-8"?>
<comments xmlns="http://schemas.openxmlformats.org/spreadsheetml/2006/main">
  <authors>
    <author>d.leontjeva</author>
  </authors>
  <commentList>
    <comment ref="D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Nurodomas valstybės projekto pavadinimas pagal projektinį pasiūlymą. Rekomenduojama projekto pavadinimą pasirinkti trumpą ir aiškų, nusakantį projekto idėją, nevartojant įstaigų ar organizacijų pavadinimų. </t>
        </r>
      </text>
    </comment>
    <comment ref="G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Informacija užpildoma automatiškai sumuojant šios eilutės 7–12 stulpeliuose nurodytas sumas.</t>
        </r>
      </text>
    </comment>
    <comment ref="N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Nurodoma data (metai, mėnuo, diena), iki kada įgyvendinančiajai institucijai turi būti pateikta paraiška finansuoti projektą (formatu 0000-00-00).</t>
        </r>
      </text>
    </comment>
    <comment ref="O14" authorId="0">
      <text>
        <r>
          <rPr>
            <b/>
            <sz val="9"/>
            <color indexed="81"/>
            <rFont val="Tahoma"/>
            <family val="2"/>
            <charset val="186"/>
          </rPr>
          <t>d.leontjeva:</t>
        </r>
        <r>
          <rPr>
            <sz val="9"/>
            <color indexed="81"/>
            <rFont val="Tahoma"/>
            <family val="2"/>
            <charset val="186"/>
          </rPr>
          <t xml:space="preserve">
Nurodomos sąlygos, kurios turi būti įvykdytos iki paraiškos pateikimo dienos arba kito šiame lauke nurodyto termino.
Nurodomas sąlygos įgyvendinimo terminas.
Sąlygos numeruojamos eilės tvarka.
Galimas simbolių skaičius – 600.</t>
        </r>
      </text>
    </comment>
  </commentList>
</comments>
</file>

<file path=xl/sharedStrings.xml><?xml version="1.0" encoding="utf-8"?>
<sst xmlns="http://schemas.openxmlformats.org/spreadsheetml/2006/main" count="44" uniqueCount="39">
  <si>
    <t>LIETUVOS RESPUBLIKOS APLINKOS MINISTERIJA</t>
  </si>
  <si>
    <t>2014–2020 METŲ EUROPOS SĄJUNGOS FONDŲ INVESTICIJŲ VEIKSMŲ PROGRAMOS 
5 PRIORITETO „APLINKOSAUGA, GAMTOS IŠTEKLIŲ DARNUS NAUDOJIMAS IR PRISITAIKYMAS PRIE KLIMATO KAITOS“  
05.4.1-APVA-V-017 PRIEMONĖS „VISUOMENĖS INFORMAVIMAS APIE APLINKĄ IR APLINKOSAUGINIŲ–REKREACINIŲ OBJEKTŲ TVARKYMAS“</t>
  </si>
  <si>
    <t xml:space="preserve">IŠ ES STRUKTŪRINIŲ FONDŲ LĖŠŲ SIŪLOMŲ BENDRAI FINANSUOTI VALSTYBĖS PROJEKTŲ SĄRAŠAS 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</si>
  <si>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</si>
  <si>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</si>
  <si>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</si>
  <si>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</si>
  <si>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</si>
  <si>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</si>
  <si>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</si>
  <si>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</si>
  <si>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</si>
  <si>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</si>
  <si>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</si>
  <si>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</si>
  <si>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Nacionalinės projekto lėšos</t>
  </si>
  <si>
    <t xml:space="preserve">Lietuvos Respublikos valstybės biudžeto lėšos
</t>
  </si>
  <si>
    <t>Pareiškėjo ir partnerio (-ių) lėšos</t>
  </si>
  <si>
    <t xml:space="preserve">Lietuvos Respublikos valstybės biudžeto lėšos
 </t>
  </si>
  <si>
    <t xml:space="preserve">Savivaldybės biudžeto lėšos 
</t>
  </si>
  <si>
    <t xml:space="preserve">Kitos viešosios lėšos
</t>
  </si>
  <si>
    <t>Privačios lėšos</t>
  </si>
  <si>
    <t>Lietuvos Respublikos aplinkos ministerija</t>
  </si>
  <si>
    <t>Visuomenės informavimas apie aplinką</t>
  </si>
  <si>
    <t>Pareiškėjas iki paraiškos teikimo turi būti įvykdęs projekto veiklų, kurių bendra preliminari kaina sudaro ne mažiau kaip 30 procentų projekto pirkimų vertės, viešųjų pirkimų procedūras.</t>
  </si>
  <si>
    <t>Visuomenės informavimas ir švietimas apie aplinką ir darnų vystymąsi</t>
  </si>
  <si>
    <t>IŠ VISO:</t>
  </si>
  <si>
    <t>________________________________________________________________________</t>
  </si>
  <si>
    <t>VĮ Dubravos eksperimentinė-mokomoji miškų urėdija</t>
  </si>
  <si>
    <t>VĮ Dubravos eksperimentinės-mokomosios miškų urėdijos arboretumo atnaujinimas</t>
  </si>
  <si>
    <t>Kauno Tado Ivanausko zoologijos muziejus</t>
  </si>
  <si>
    <t>Kauno Tado Ivanausko zoologijos muziejaus atnaujinimas</t>
  </si>
  <si>
    <t>Pareiškėjas iki paraiškos pateikimo turi būti įvykdęs visų darbų viešųjų pirkimų procedūras.</t>
  </si>
  <si>
    <t>2016 m. vasario 24 d.  Nr. 1</t>
  </si>
  <si>
    <t>Respublikinis Vaclovo Into akmenų muziejus</t>
  </si>
  <si>
    <t>Respublikinio Vaclovo Into akmenų muziejaus infrastruktūros, skirtos visuomenės informavimui ir švietimui, sukūrimas ir atnaujinimas</t>
  </si>
  <si>
    <t xml:space="preserve">Lietuvos geologijos tarnyba prie Aplinkos ministerijos </t>
  </si>
  <si>
    <t xml:space="preserve">Lietuvos geologijos tarnybos Žemės gelmių informacijos centro rekonstrukcija </t>
  </si>
  <si>
    <t xml:space="preserve">PATVIRTINTA 
Lietuvos Respublikos aplinkos ministro 
2016 m. vasario 24 d. įsakymu Nr. D1-136
(Lietuvos Respublikos aplinkos ministro
2016 m. liepos 5 d. įsakymo Nr. D1-473
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</si>
</sst>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yyyy\-mm\-dd;@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46">
    <xf numFmtId="0" fontId="0" fillId="0" borderId="0" xfId="0"/>
    <xf numFmtId="0" fontId="3" fillId="0" borderId="0" xfId="2" applyFont="1" applyFill="1" applyAlignment="1">
      <alignment horizontal="center"/>
    </xf>
    <xf numFmtId="0" fontId="4" fillId="0" borderId="0" xfId="2" applyFont="1" applyFill="1" applyAlignment="1">
      <alignment horizontal="left" wrapText="1"/>
    </xf>
    <xf numFmtId="0" fontId="4" fillId="0" borderId="0" xfId="0" applyFont="1"/>
    <xf numFmtId="0" fontId="5" fillId="0" borderId="0" xfId="0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right" vertical="top" wrapText="1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left" wrapText="1"/>
    </xf>
    <xf numFmtId="0" fontId="5" fillId="0" borderId="0" xfId="2" applyFont="1" applyAlignment="1">
      <alignment horizontal="right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center" wrapText="1"/>
    </xf>
    <xf numFmtId="0" fontId="4" fillId="0" borderId="1" xfId="2" applyFont="1" applyFill="1" applyBorder="1" applyAlignment="1">
      <alignment horizontal="center" vertical="top" wrapText="1"/>
    </xf>
    <xf numFmtId="0" fontId="4" fillId="0" borderId="1" xfId="2" applyFont="1" applyFill="1" applyBorder="1" applyAlignment="1">
      <alignment horizontal="left" vertical="top" wrapText="1"/>
    </xf>
    <xf numFmtId="43" fontId="4" fillId="0" borderId="1" xfId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vertical="center"/>
    </xf>
    <xf numFmtId="43" fontId="4" fillId="0" borderId="1" xfId="1" applyFont="1" applyFill="1" applyBorder="1" applyAlignment="1">
      <alignment vertical="center" wrapText="1"/>
    </xf>
    <xf numFmtId="164" fontId="4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Border="1"/>
    <xf numFmtId="43" fontId="3" fillId="0" borderId="1" xfId="1" applyFont="1" applyFill="1" applyBorder="1" applyAlignment="1">
      <alignment horizontal="center" vertical="center" wrapText="1"/>
    </xf>
    <xf numFmtId="0" fontId="4" fillId="0" borderId="11" xfId="0" applyFont="1" applyBorder="1"/>
    <xf numFmtId="43" fontId="4" fillId="0" borderId="0" xfId="0" applyNumberFormat="1" applyFont="1"/>
    <xf numFmtId="0" fontId="4" fillId="0" borderId="9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Fill="1" applyAlignment="1">
      <alignment horizontal="left" vertical="top" wrapText="1"/>
    </xf>
    <xf numFmtId="0" fontId="4" fillId="0" borderId="0" xfId="2" applyFont="1" applyFill="1" applyAlignment="1">
      <alignment horizontal="left" vertical="top"/>
    </xf>
    <xf numFmtId="0" fontId="3" fillId="0" borderId="0" xfId="2" applyFont="1" applyAlignment="1">
      <alignment horizontal="center" wrapText="1"/>
    </xf>
    <xf numFmtId="0" fontId="3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0" fontId="5" fillId="0" borderId="0" xfId="2" applyFont="1" applyAlignment="1">
      <alignment horizontal="center" wrapText="1"/>
    </xf>
    <xf numFmtId="0" fontId="3" fillId="0" borderId="7" xfId="2" applyFont="1" applyBorder="1" applyAlignment="1">
      <alignment horizontal="right" vertical="center"/>
    </xf>
    <xf numFmtId="0" fontId="3" fillId="0" borderId="8" xfId="2" applyFont="1" applyBorder="1" applyAlignment="1">
      <alignment horizontal="right" vertical="center"/>
    </xf>
    <xf numFmtId="0" fontId="3" fillId="0" borderId="9" xfId="2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</cellXfs>
  <cellStyles count="3">
    <cellStyle name="Comma" xfId="1" builtinId="3"/>
    <cellStyle name="Įprastas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O25"/>
  <sheetViews>
    <sheetView tabSelected="1" topLeftCell="B1" zoomScale="85" zoomScaleNormal="85" workbookViewId="0">
      <selection activeCell="N1" sqref="N1:O1"/>
    </sheetView>
  </sheetViews>
  <sheetFormatPr defaultColWidth="9.109375" defaultRowHeight="15.6" x14ac:dyDescent="0.3"/>
  <cols>
    <col min="1" max="1" width="2.33203125" style="3" customWidth="1"/>
    <col min="2" max="2" width="6.109375" style="3" customWidth="1"/>
    <col min="3" max="3" width="15.44140625" style="3" customWidth="1"/>
    <col min="4" max="4" width="20" style="3" customWidth="1"/>
    <col min="5" max="5" width="16.88671875" style="3" hidden="1" customWidth="1"/>
    <col min="6" max="6" width="19.33203125" style="3" hidden="1" customWidth="1"/>
    <col min="7" max="7" width="16.6640625" style="3" bestFit="1" customWidth="1"/>
    <col min="8" max="8" width="16.77734375" style="3" customWidth="1"/>
    <col min="9" max="9" width="17.44140625" style="3" bestFit="1" customWidth="1"/>
    <col min="10" max="10" width="13.6640625" style="3" customWidth="1"/>
    <col min="11" max="11" width="13.44140625" style="3" customWidth="1"/>
    <col min="12" max="12" width="9.5546875" style="3" customWidth="1"/>
    <col min="13" max="13" width="9.44140625" style="3" customWidth="1"/>
    <col min="14" max="14" width="17.6640625" style="3" customWidth="1"/>
    <col min="15" max="15" width="33.77734375" style="3" customWidth="1"/>
    <col min="16" max="16384" width="9.109375" style="3"/>
  </cols>
  <sheetData>
    <row r="1" spans="2:15" ht="97.8" customHeight="1" x14ac:dyDescent="0.3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7" t="s">
        <v>38</v>
      </c>
      <c r="O1" s="28"/>
    </row>
    <row r="2" spans="2:15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19.5" customHeight="1" x14ac:dyDescent="0.3">
      <c r="B3" s="29" t="s">
        <v>0</v>
      </c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4" spans="2:15" s="4" customFormat="1" ht="49.2" customHeight="1" x14ac:dyDescent="0.3">
      <c r="B4" s="29" t="s">
        <v>1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 ht="19.8" customHeight="1" x14ac:dyDescent="0.3">
      <c r="B5" s="30" t="s">
        <v>2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</row>
    <row r="6" spans="2:15" x14ac:dyDescent="0.3">
      <c r="B6" s="5"/>
      <c r="C6" s="5"/>
      <c r="D6" s="5"/>
      <c r="E6" s="5"/>
      <c r="F6" s="5"/>
      <c r="G6" s="5"/>
      <c r="H6" s="31"/>
      <c r="I6" s="31"/>
      <c r="J6" s="31"/>
      <c r="K6" s="31"/>
      <c r="L6" s="31"/>
      <c r="M6" s="31"/>
      <c r="N6" s="5"/>
      <c r="O6" s="6"/>
    </row>
    <row r="7" spans="2:15" x14ac:dyDescent="0.3">
      <c r="B7" s="29" t="s">
        <v>33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 ht="18.75" customHeight="1" x14ac:dyDescent="0.3">
      <c r="B8" s="5"/>
      <c r="C8" s="5"/>
      <c r="D8" s="5"/>
      <c r="E8" s="5"/>
      <c r="G8" s="7"/>
      <c r="H8" s="7"/>
      <c r="I8" s="8"/>
      <c r="J8" s="8"/>
      <c r="K8" s="9"/>
      <c r="L8" s="5"/>
      <c r="M8" s="5"/>
      <c r="N8" s="5"/>
      <c r="O8" s="6"/>
    </row>
    <row r="9" spans="2:15" ht="15" customHeight="1" x14ac:dyDescent="0.3">
      <c r="B9" s="38" t="s">
        <v>3</v>
      </c>
      <c r="C9" s="38" t="s">
        <v>4</v>
      </c>
      <c r="D9" s="38" t="s">
        <v>5</v>
      </c>
      <c r="E9" s="39" t="s">
        <v>6</v>
      </c>
      <c r="F9" s="45" t="s">
        <v>7</v>
      </c>
      <c r="G9" s="24" t="s">
        <v>8</v>
      </c>
      <c r="H9" s="25"/>
      <c r="I9" s="25"/>
      <c r="J9" s="25"/>
      <c r="K9" s="25"/>
      <c r="L9" s="25"/>
      <c r="M9" s="26"/>
      <c r="N9" s="38" t="s">
        <v>9</v>
      </c>
      <c r="O9" s="39" t="s">
        <v>10</v>
      </c>
    </row>
    <row r="10" spans="2:15" ht="37.5" customHeight="1" x14ac:dyDescent="0.3">
      <c r="B10" s="38"/>
      <c r="C10" s="38"/>
      <c r="D10" s="38"/>
      <c r="E10" s="40"/>
      <c r="F10" s="45"/>
      <c r="G10" s="39" t="s">
        <v>11</v>
      </c>
      <c r="H10" s="38" t="s">
        <v>12</v>
      </c>
      <c r="I10" s="38"/>
      <c r="J10" s="42" t="s">
        <v>13</v>
      </c>
      <c r="K10" s="43"/>
      <c r="L10" s="43"/>
      <c r="M10" s="44"/>
      <c r="N10" s="38"/>
      <c r="O10" s="40"/>
    </row>
    <row r="11" spans="2:15" ht="23.25" customHeight="1" x14ac:dyDescent="0.3">
      <c r="B11" s="38"/>
      <c r="C11" s="38"/>
      <c r="D11" s="38"/>
      <c r="E11" s="40"/>
      <c r="F11" s="45"/>
      <c r="G11" s="40"/>
      <c r="H11" s="38" t="s">
        <v>14</v>
      </c>
      <c r="I11" s="42" t="s">
        <v>15</v>
      </c>
      <c r="J11" s="43"/>
      <c r="K11" s="43"/>
      <c r="L11" s="43"/>
      <c r="M11" s="44"/>
      <c r="N11" s="38"/>
      <c r="O11" s="40"/>
    </row>
    <row r="12" spans="2:15" ht="23.25" customHeight="1" x14ac:dyDescent="0.3">
      <c r="B12" s="38"/>
      <c r="C12" s="38"/>
      <c r="D12" s="38"/>
      <c r="E12" s="40"/>
      <c r="F12" s="45"/>
      <c r="G12" s="40"/>
      <c r="H12" s="38"/>
      <c r="I12" s="39" t="s">
        <v>16</v>
      </c>
      <c r="J12" s="42" t="s">
        <v>17</v>
      </c>
      <c r="K12" s="43"/>
      <c r="L12" s="43"/>
      <c r="M12" s="44"/>
      <c r="N12" s="38"/>
      <c r="O12" s="40"/>
    </row>
    <row r="13" spans="2:15" ht="70.8" customHeight="1" x14ac:dyDescent="0.3">
      <c r="B13" s="38"/>
      <c r="C13" s="38"/>
      <c r="D13" s="38"/>
      <c r="E13" s="41"/>
      <c r="F13" s="45"/>
      <c r="G13" s="41"/>
      <c r="H13" s="38"/>
      <c r="I13" s="41"/>
      <c r="J13" s="22" t="s">
        <v>18</v>
      </c>
      <c r="K13" s="23" t="s">
        <v>19</v>
      </c>
      <c r="L13" s="23" t="s">
        <v>20</v>
      </c>
      <c r="M13" s="23" t="s">
        <v>21</v>
      </c>
      <c r="N13" s="38"/>
      <c r="O13" s="41"/>
    </row>
    <row r="14" spans="2:15" ht="27.75" customHeight="1" x14ac:dyDescent="0.3">
      <c r="B14" s="10">
        <v>1</v>
      </c>
      <c r="C14" s="10">
        <v>2</v>
      </c>
      <c r="D14" s="10">
        <v>3</v>
      </c>
      <c r="E14" s="10">
        <v>4</v>
      </c>
      <c r="F14" s="10">
        <v>5</v>
      </c>
      <c r="G14" s="10">
        <v>6</v>
      </c>
      <c r="H14" s="10">
        <v>7</v>
      </c>
      <c r="I14" s="10">
        <v>8</v>
      </c>
      <c r="J14" s="10">
        <v>9</v>
      </c>
      <c r="K14" s="10">
        <v>10</v>
      </c>
      <c r="L14" s="10">
        <v>11</v>
      </c>
      <c r="M14" s="10">
        <v>12</v>
      </c>
      <c r="N14" s="10">
        <v>13</v>
      </c>
      <c r="O14" s="10">
        <v>14</v>
      </c>
    </row>
    <row r="15" spans="2:15" s="18" customFormat="1" ht="93.6" x14ac:dyDescent="0.3">
      <c r="B15" s="11">
        <v>1</v>
      </c>
      <c r="C15" s="12" t="s">
        <v>22</v>
      </c>
      <c r="D15" s="13" t="s">
        <v>23</v>
      </c>
      <c r="E15" s="11"/>
      <c r="F15" s="11"/>
      <c r="G15" s="14">
        <f>SUM(H15:M15)</f>
        <v>3187724.25</v>
      </c>
      <c r="H15" s="15">
        <v>2709565.61</v>
      </c>
      <c r="I15" s="14">
        <v>478158.64</v>
      </c>
      <c r="J15" s="16">
        <v>0</v>
      </c>
      <c r="K15" s="16">
        <v>0</v>
      </c>
      <c r="L15" s="16">
        <v>0</v>
      </c>
      <c r="M15" s="16">
        <v>0</v>
      </c>
      <c r="N15" s="17">
        <v>42580</v>
      </c>
      <c r="O15" s="13" t="s">
        <v>24</v>
      </c>
    </row>
    <row r="16" spans="2:15" s="18" customFormat="1" ht="93.6" x14ac:dyDescent="0.3">
      <c r="B16" s="11">
        <v>2</v>
      </c>
      <c r="C16" s="12" t="s">
        <v>22</v>
      </c>
      <c r="D16" s="13" t="s">
        <v>25</v>
      </c>
      <c r="E16" s="11"/>
      <c r="F16" s="11"/>
      <c r="G16" s="14">
        <f t="shared" ref="G16" si="0">SUM(H16:M16)</f>
        <v>2240399.4</v>
      </c>
      <c r="H16" s="15">
        <v>1904339.49</v>
      </c>
      <c r="I16" s="14">
        <v>336059.91</v>
      </c>
      <c r="J16" s="16">
        <v>0</v>
      </c>
      <c r="K16" s="16">
        <v>0</v>
      </c>
      <c r="L16" s="16">
        <v>0</v>
      </c>
      <c r="M16" s="16">
        <v>0</v>
      </c>
      <c r="N16" s="17">
        <v>42580</v>
      </c>
      <c r="O16" s="13" t="s">
        <v>24</v>
      </c>
    </row>
    <row r="17" spans="2:15" s="18" customFormat="1" ht="78" x14ac:dyDescent="0.3">
      <c r="B17" s="11">
        <v>3</v>
      </c>
      <c r="C17" s="12" t="s">
        <v>28</v>
      </c>
      <c r="D17" s="13" t="s">
        <v>29</v>
      </c>
      <c r="E17" s="11"/>
      <c r="F17" s="11"/>
      <c r="G17" s="14">
        <v>134400</v>
      </c>
      <c r="H17" s="15">
        <f>SUM(G17*0.85)</f>
        <v>114240</v>
      </c>
      <c r="I17" s="14">
        <f>SUM(G17*0.15)</f>
        <v>20160</v>
      </c>
      <c r="J17" s="16">
        <v>0</v>
      </c>
      <c r="K17" s="16">
        <v>0</v>
      </c>
      <c r="L17" s="16">
        <v>0</v>
      </c>
      <c r="M17" s="16">
        <v>0</v>
      </c>
      <c r="N17" s="17">
        <v>42671</v>
      </c>
      <c r="O17" s="13" t="s">
        <v>32</v>
      </c>
    </row>
    <row r="18" spans="2:15" ht="62.4" x14ac:dyDescent="0.3">
      <c r="B18" s="11">
        <v>4</v>
      </c>
      <c r="C18" s="12" t="s">
        <v>30</v>
      </c>
      <c r="D18" s="13" t="s">
        <v>31</v>
      </c>
      <c r="E18" s="11"/>
      <c r="F18" s="11"/>
      <c r="G18" s="14">
        <v>706116</v>
      </c>
      <c r="H18" s="15">
        <f>SUM(G18*0.85)</f>
        <v>600198.6</v>
      </c>
      <c r="I18" s="14">
        <f>SUM(G18*0.15)</f>
        <v>105917.4</v>
      </c>
      <c r="J18" s="16">
        <v>0</v>
      </c>
      <c r="K18" s="16">
        <v>0</v>
      </c>
      <c r="L18" s="16">
        <v>0</v>
      </c>
      <c r="M18" s="16">
        <v>0</v>
      </c>
      <c r="N18" s="17">
        <v>42671</v>
      </c>
      <c r="O18" s="13" t="s">
        <v>32</v>
      </c>
    </row>
    <row r="19" spans="2:15" ht="124.8" x14ac:dyDescent="0.3">
      <c r="B19" s="11">
        <v>5</v>
      </c>
      <c r="C19" s="12" t="s">
        <v>34</v>
      </c>
      <c r="D19" s="13" t="s">
        <v>35</v>
      </c>
      <c r="E19" s="11"/>
      <c r="F19" s="11"/>
      <c r="G19" s="14">
        <v>868860</v>
      </c>
      <c r="H19" s="15">
        <f>SUM(G19*0.85)</f>
        <v>738531</v>
      </c>
      <c r="I19" s="14">
        <f>SUM(G19*0.15)</f>
        <v>130329</v>
      </c>
      <c r="J19" s="16">
        <v>0</v>
      </c>
      <c r="K19" s="16">
        <v>0</v>
      </c>
      <c r="L19" s="16">
        <v>0</v>
      </c>
      <c r="M19" s="16">
        <v>0</v>
      </c>
      <c r="N19" s="17">
        <v>42695</v>
      </c>
      <c r="O19" s="13" t="s">
        <v>32</v>
      </c>
    </row>
    <row r="20" spans="2:15" ht="78" x14ac:dyDescent="0.3">
      <c r="B20" s="11">
        <v>6</v>
      </c>
      <c r="C20" s="12" t="s">
        <v>36</v>
      </c>
      <c r="D20" s="13" t="s">
        <v>37</v>
      </c>
      <c r="E20" s="11"/>
      <c r="F20" s="11"/>
      <c r="G20" s="14">
        <v>2027340</v>
      </c>
      <c r="H20" s="15">
        <f>SUM(G20*0.85)</f>
        <v>1723239</v>
      </c>
      <c r="I20" s="14">
        <f>SUM(G20*0.15)</f>
        <v>304101</v>
      </c>
      <c r="J20" s="16">
        <v>0</v>
      </c>
      <c r="K20" s="16">
        <v>0</v>
      </c>
      <c r="L20" s="16">
        <v>0</v>
      </c>
      <c r="M20" s="16">
        <v>0</v>
      </c>
      <c r="N20" s="17">
        <v>42734</v>
      </c>
      <c r="O20" s="13" t="s">
        <v>32</v>
      </c>
    </row>
    <row r="21" spans="2:15" ht="15.75" customHeight="1" x14ac:dyDescent="0.3">
      <c r="B21" s="33" t="s">
        <v>26</v>
      </c>
      <c r="C21" s="34"/>
      <c r="D21" s="34"/>
      <c r="E21" s="34"/>
      <c r="F21" s="35"/>
      <c r="G21" s="19">
        <f>SUM(G15:G20)</f>
        <v>9164839.6500000004</v>
      </c>
      <c r="H21" s="19">
        <f t="shared" ref="H21:I21" si="1">SUM(H15:H20)</f>
        <v>7790113.6999999993</v>
      </c>
      <c r="I21" s="19">
        <f t="shared" si="1"/>
        <v>1374725.9500000002</v>
      </c>
      <c r="J21" s="15">
        <f>SUM(J15:J17)</f>
        <v>0</v>
      </c>
      <c r="K21" s="15">
        <f>SUM(K15:K17)</f>
        <v>0</v>
      </c>
      <c r="L21" s="15">
        <f>SUM(L15:L17)</f>
        <v>0</v>
      </c>
      <c r="M21" s="15">
        <f>SUM(M15:M17)</f>
        <v>0</v>
      </c>
      <c r="N21" s="36"/>
      <c r="O21" s="37"/>
    </row>
    <row r="23" spans="2:15" x14ac:dyDescent="0.3">
      <c r="F23" s="3" t="s">
        <v>27</v>
      </c>
      <c r="I23" s="20"/>
      <c r="J23" s="20"/>
      <c r="K23" s="20"/>
    </row>
    <row r="25" spans="2:15" x14ac:dyDescent="0.3">
      <c r="G25" s="21"/>
    </row>
  </sheetData>
  <mergeCells count="23">
    <mergeCell ref="B21:F21"/>
    <mergeCell ref="N21:O21"/>
    <mergeCell ref="N9:N13"/>
    <mergeCell ref="O9:O13"/>
    <mergeCell ref="G10:G13"/>
    <mergeCell ref="H10:I10"/>
    <mergeCell ref="J10:M10"/>
    <mergeCell ref="H11:H13"/>
    <mergeCell ref="I11:M11"/>
    <mergeCell ref="I12:I13"/>
    <mergeCell ref="J12:M12"/>
    <mergeCell ref="B9:B13"/>
    <mergeCell ref="C9:C13"/>
    <mergeCell ref="D9:D13"/>
    <mergeCell ref="E9:E13"/>
    <mergeCell ref="F9:F13"/>
    <mergeCell ref="G9:M9"/>
    <mergeCell ref="N1:O1"/>
    <mergeCell ref="B3:O3"/>
    <mergeCell ref="B4:O4"/>
    <mergeCell ref="B5:O5"/>
    <mergeCell ref="H6:M6"/>
    <mergeCell ref="B7:O7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AM, KTIZM, Dubrava</vt:lpstr>
      <vt:lpstr>'AM, KTIZM, Dubrava'!Print_Area</vt:lpstr>
      <vt:lpstr>'AM, KTIZM, Dubrava'!Print_Titles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d.leontjeva</dc:creator>
  <cp:lastModifiedBy>d.leontjeva</cp:lastModifiedBy>
  <cp:lastPrinted>2016-04-13T12:03:06Z</cp:lastPrinted>
  <dcterms:created xsi:type="dcterms:W3CDTF">2016-02-19T11:46:42Z</dcterms:created>
  <dcterms:modified xsi:type="dcterms:W3CDTF">2016-07-05T08:56:37Z</dcterms:modified>
</cp:coreProperties>
</file>