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gentura\Kokybes vadybos sistema\Darbo grupių veikla\4-Nuolatinės DG\Supaprastinimu taikymo DG\E-Darbinė informacija\2. Tyrimai\12. Renginio organizavimo įkainio tyrimas\2016_06_02 FM pastabos\"/>
    </mc:Choice>
  </mc:AlternateContent>
  <bookViews>
    <workbookView xWindow="390" yWindow="30" windowWidth="22305" windowHeight="8475"/>
  </bookViews>
  <sheets>
    <sheet name="5 Priedas" sheetId="1" r:id="rId1"/>
    <sheet name="6 Priedas" sheetId="7" r:id="rId2"/>
    <sheet name="Pavyzdys" sheetId="9" r:id="rId3"/>
    <sheet name="Fiksuotieji įkainiai" sheetId="3" r:id="rId4"/>
  </sheets>
  <definedNames>
    <definedName name="_ftn1" localSheetId="0">'5 Priedas'!$K$20</definedName>
    <definedName name="_ftn1" localSheetId="1">'6 Priedas'!$K$20</definedName>
    <definedName name="_ftn1" localSheetId="2">Pavyzdys!$K$20</definedName>
    <definedName name="_ftnref1" localSheetId="0">'5 Priedas'!$K$17</definedName>
    <definedName name="_ftnref1" localSheetId="1">'6 Priedas'!$K$17</definedName>
    <definedName name="_ftnref1" localSheetId="2">Pavyzdys!$K$17</definedName>
    <definedName name="_xlnm.Print_Area" localSheetId="0">'5 Priedas'!$A$2:$K$38</definedName>
    <definedName name="_xlnm.Print_Area" localSheetId="1">'6 Priedas'!$A$1:$K$38</definedName>
    <definedName name="_xlnm.Print_Area" localSheetId="2">Pavyzdys!$A$1:$K$38</definedName>
  </definedNames>
  <calcPr calcId="152511"/>
</workbook>
</file>

<file path=xl/calcChain.xml><?xml version="1.0" encoding="utf-8"?>
<calcChain xmlns="http://schemas.openxmlformats.org/spreadsheetml/2006/main">
  <c r="H51" i="9" l="1"/>
  <c r="E51" i="9"/>
  <c r="D51" i="9"/>
  <c r="C51" i="9"/>
  <c r="F51" i="9" s="1"/>
  <c r="E50" i="9"/>
  <c r="H50" i="9" s="1"/>
  <c r="D50" i="9"/>
  <c r="C50" i="9"/>
  <c r="E49" i="9"/>
  <c r="H49" i="9" s="1"/>
  <c r="D49" i="9"/>
  <c r="C49" i="9"/>
  <c r="J48" i="9"/>
  <c r="H48" i="9"/>
  <c r="E48" i="9"/>
  <c r="D48" i="9"/>
  <c r="C48" i="9"/>
  <c r="F48" i="9" s="1"/>
  <c r="J47" i="9"/>
  <c r="E47" i="9"/>
  <c r="H47" i="9" s="1"/>
  <c r="D47" i="9"/>
  <c r="C47" i="9"/>
  <c r="F47" i="9" s="1"/>
  <c r="E46" i="9"/>
  <c r="D46" i="9"/>
  <c r="C46" i="9"/>
  <c r="K45" i="9"/>
  <c r="J45" i="9"/>
  <c r="E45" i="9"/>
  <c r="D45" i="9"/>
  <c r="C45" i="9"/>
  <c r="K31" i="9"/>
  <c r="K30" i="9"/>
  <c r="K29" i="9"/>
  <c r="K28" i="9"/>
  <c r="K27" i="9"/>
  <c r="K26" i="9"/>
  <c r="K25" i="9"/>
  <c r="H46" i="9"/>
  <c r="H45" i="9"/>
  <c r="F49" i="9" l="1"/>
  <c r="F50" i="9"/>
  <c r="K32" i="9"/>
  <c r="K25" i="1"/>
  <c r="F46" i="9"/>
  <c r="F45" i="9"/>
  <c r="K26" i="7" l="1"/>
  <c r="K27" i="7"/>
  <c r="K28" i="7"/>
  <c r="K29" i="7"/>
  <c r="K30" i="7"/>
  <c r="K31" i="7"/>
  <c r="K25" i="7"/>
  <c r="K45" i="7"/>
  <c r="J47" i="7"/>
  <c r="J45" i="7"/>
  <c r="C46" i="7"/>
  <c r="C47" i="7"/>
  <c r="C48" i="7"/>
  <c r="C49" i="7"/>
  <c r="C50" i="7"/>
  <c r="C51" i="7"/>
  <c r="C45" i="7"/>
  <c r="C46" i="1"/>
  <c r="C47" i="1"/>
  <c r="C48" i="1"/>
  <c r="C49" i="1"/>
  <c r="C50" i="1"/>
  <c r="C51" i="1"/>
  <c r="C45" i="1"/>
  <c r="F45" i="1" s="1"/>
  <c r="E51" i="7"/>
  <c r="D51" i="7"/>
  <c r="E50" i="7"/>
  <c r="D50" i="7"/>
  <c r="E49" i="7"/>
  <c r="D49" i="7"/>
  <c r="E48" i="7"/>
  <c r="D48" i="7"/>
  <c r="J48" i="7"/>
  <c r="E47" i="7"/>
  <c r="H47" i="7" s="1"/>
  <c r="D47" i="7"/>
  <c r="E46" i="7"/>
  <c r="D46" i="7"/>
  <c r="E45" i="7"/>
  <c r="D45" i="7"/>
  <c r="F45" i="7" s="1"/>
  <c r="K26" i="1"/>
  <c r="K27" i="1"/>
  <c r="K28" i="1"/>
  <c r="K29" i="1"/>
  <c r="K30" i="1"/>
  <c r="K31" i="1"/>
  <c r="K45" i="1"/>
  <c r="J47" i="1"/>
  <c r="J48" i="1" s="1"/>
  <c r="J45" i="1"/>
  <c r="D46" i="1"/>
  <c r="D47" i="1"/>
  <c r="D48" i="1"/>
  <c r="D49" i="1"/>
  <c r="D50" i="1"/>
  <c r="D51" i="1"/>
  <c r="D45" i="1"/>
  <c r="E46" i="1"/>
  <c r="E47" i="1"/>
  <c r="H47" i="1" s="1"/>
  <c r="E48" i="1"/>
  <c r="E49" i="1"/>
  <c r="E50" i="1"/>
  <c r="H50" i="1" s="1"/>
  <c r="E51" i="1"/>
  <c r="H51" i="1" s="1"/>
  <c r="E45" i="1"/>
  <c r="H48" i="1"/>
  <c r="H46" i="7"/>
  <c r="H51" i="7"/>
  <c r="H50" i="7"/>
  <c r="H49" i="7"/>
  <c r="H46" i="1"/>
  <c r="H45" i="1"/>
  <c r="H45" i="7"/>
  <c r="F48" i="7" l="1"/>
  <c r="F49" i="1"/>
  <c r="F48" i="1"/>
  <c r="F50" i="1"/>
  <c r="F46" i="1"/>
  <c r="H49" i="1"/>
  <c r="F47" i="1"/>
  <c r="H48" i="7"/>
  <c r="F51" i="7"/>
  <c r="F51" i="1"/>
  <c r="F50" i="7"/>
  <c r="F47" i="7"/>
  <c r="F46" i="7"/>
  <c r="F49" i="7"/>
  <c r="K32" i="7" l="1"/>
  <c r="K32" i="1" l="1"/>
</calcChain>
</file>

<file path=xl/sharedStrings.xml><?xml version="1.0" encoding="utf-8"?>
<sst xmlns="http://schemas.openxmlformats.org/spreadsheetml/2006/main" count="202" uniqueCount="70">
  <si>
    <r>
      <t>3. DEKLARACIJA</t>
    </r>
    <r>
      <rPr>
        <sz val="12"/>
        <rFont val="Times New Roman"/>
        <family val="1"/>
        <charset val="186"/>
      </rPr>
      <t xml:space="preserve">              </t>
    </r>
  </si>
  <si>
    <t>Iš viso:</t>
  </si>
  <si>
    <r>
      <t xml:space="preserve">Ataskaitinis laikotarpis </t>
    </r>
    <r>
      <rPr>
        <b/>
        <i/>
        <sz val="12"/>
        <color indexed="8"/>
        <rFont val="Times New Roman"/>
        <family val="1"/>
        <charset val="186"/>
      </rPr>
      <t/>
    </r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</si>
  <si>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</si>
  <si>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Maitinimo paslaugos</t>
  </si>
  <si>
    <t xml:space="preserve">Projekto vykdytojo institucijos/ organizacijos vadovo arba jo įgalioto asmens pareigos,vardas, pavardė, parašas                                                                                 </t>
  </si>
  <si>
    <t>Kaina be PVM</t>
  </si>
  <si>
    <t>Kaina su PVM</t>
  </si>
  <si>
    <t>Projekto kodas</t>
  </si>
  <si>
    <t>Projekto vykdytojo pavadinimas</t>
  </si>
  <si>
    <t>Deklaruojama suma, Eur</t>
  </si>
  <si>
    <t>Fizinio veiklos įgyvendinimo rodiklio Nr.</t>
  </si>
  <si>
    <t>Renginio pavadinimas</t>
  </si>
  <si>
    <t>Renginio trukmė</t>
  </si>
  <si>
    <t>Renginio dalyvių skaičius, asm.</t>
  </si>
  <si>
    <t>Salės nuomos kaina, Eur</t>
  </si>
  <si>
    <t>Įrangos nuomos kaina, Eur</t>
  </si>
  <si>
    <t>Pietų kaina, Eur</t>
  </si>
  <si>
    <t xml:space="preserve">Paslauga </t>
  </si>
  <si>
    <t>Tikslinės grupės dydis</t>
  </si>
  <si>
    <t xml:space="preserve">Kaina be PVM </t>
  </si>
  <si>
    <t xml:space="preserve">Kaina su PVM </t>
  </si>
  <si>
    <t>Renginys lietuvių kalba, trukmė iki 4 val.</t>
  </si>
  <si>
    <t>iki 20 asmenų grupė</t>
  </si>
  <si>
    <t>21-50 asmenų grupė</t>
  </si>
  <si>
    <t>51-100 asmenų grupė</t>
  </si>
  <si>
    <t>101 ir daugiau asmenų grupė</t>
  </si>
  <si>
    <t>Renginys lietuvių kalba, trukmė iki 8 val.</t>
  </si>
  <si>
    <t>Renginys anglų kalba, trukmė iki 4 val.</t>
  </si>
  <si>
    <t>Renginys anglų kalba, trukmė iki 8 val.</t>
  </si>
  <si>
    <t>Salės dydis</t>
  </si>
  <si>
    <t xml:space="preserve">Maža salė (iki 20 asm.) </t>
  </si>
  <si>
    <t>Vidutinė salė (nuo 21 iki 50 asm.)</t>
  </si>
  <si>
    <t>Didelė salė (nuo 51 iki 100 asm.)</t>
  </si>
  <si>
    <t>Labai didelė salė (nuo 101 asm.)</t>
  </si>
  <si>
    <t>Renginio moderatoriaus paslaugos vidutinė rinkos kaina pagal renginio kalbą, trukmę ir grupės dydį</t>
  </si>
  <si>
    <t>Kavos pertraukėlių ir pietų vidutinių rinkos kainų vidurkiai</t>
  </si>
  <si>
    <t>Salės nuomos vidutinė rinkos kaina pagal salės dydį</t>
  </si>
  <si>
    <t xml:space="preserve">Įrangos nuomos vidutinė rinkos kaina </t>
  </si>
  <si>
    <t>Įrangos nuomos vidutinė rinkos kaina</t>
  </si>
  <si>
    <t>Renginio moderatoriaus paslaugos kaina, Eur</t>
  </si>
  <si>
    <t>4 val.</t>
  </si>
  <si>
    <t>8 val.</t>
  </si>
  <si>
    <t>Rengino kalba</t>
  </si>
  <si>
    <t>Renginio kalba</t>
  </si>
  <si>
    <t>Lietuvių kalba</t>
  </si>
  <si>
    <t>Anglų kalba</t>
  </si>
  <si>
    <t>Netaikoma</t>
  </si>
  <si>
    <t xml:space="preserve">20___-___-___ </t>
  </si>
  <si>
    <t>Nr.______</t>
  </si>
  <si>
    <t xml:space="preserve">iki </t>
  </si>
  <si>
    <t>nuo</t>
  </si>
  <si>
    <t>Kavos pertraukėlės/-ių kaina, Eur</t>
  </si>
  <si>
    <t>5 PRIEDAS. Pažyma dėl renginio organizavimo išlaidų fiksuotojo įkainio apskaičiavimo (kai Projekto vykdytojui ar partneriui PVM tinkamas finansuoti iš Projekto lėšų).</t>
  </si>
  <si>
    <t>(Rekomenduojama pažymos dėl renginio organizavimo išlaidų fiksuotojo įkainio apskaičiavimo forma)</t>
  </si>
  <si>
    <r>
      <t>2. INFORMACIJA APIE RENGINIO ORGANIZAVIMO IŠLAIDŲ FIKSUOTOJO ĮKAINIO APSKAIČIAVIMĄ</t>
    </r>
    <r>
      <rPr>
        <sz val="12"/>
        <rFont val="Times New Roman"/>
        <family val="1"/>
        <charset val="186"/>
      </rPr>
      <t xml:space="preserve">           </t>
    </r>
  </si>
  <si>
    <r>
      <t xml:space="preserve">2. INFORMACIJA APIE RENGINIO ORGANIZAVIMO IŠLAIDŲ FIKSUOTOJO ĮKAINIO APSKAIČIAVIMĄ     </t>
    </r>
    <r>
      <rPr>
        <sz val="12"/>
        <rFont val="Times New Roman"/>
        <family val="1"/>
        <charset val="186"/>
      </rPr>
      <t xml:space="preserve"> </t>
    </r>
  </si>
  <si>
    <t>PAŽYMA DĖL RENGINIO ORGANIZAVIMO IŠLAIDŲ FIKSUOTOJO ĮKAINIO APSKAIČIAVIMO
(kai PVM netinkamas finansuoti iš Projekto lėšų)</t>
  </si>
  <si>
    <t>6 PRIEDAS. Pažyma dėl renginio organizavimo išlaidų fiksuotojo įkainio apskaičiavimo (kai Projekto vykdytojui ar partneriui PVM netinkamas finansuoti iš Projekto lėšų).</t>
  </si>
  <si>
    <t>PAŽYMA DĖL RENGINIO ORGANIZAVIMO IŠLAIDŲ FIKSUOTOJO ĮKAINIO APSKAIČIAVIMO                                                                                                                                                                                                              (kai PVM tinkamas finansuoti iš Projekto lėšų)</t>
  </si>
  <si>
    <t>Nr.___1___</t>
  </si>
  <si>
    <t>20.4.1-ESFA-V-404-01-0001</t>
  </si>
  <si>
    <t>1.1.1.1</t>
  </si>
  <si>
    <t>Apskritojo stalo diskusijos</t>
  </si>
  <si>
    <t>1.2.1.1.</t>
  </si>
  <si>
    <t>Baigiamoji konferencija</t>
  </si>
  <si>
    <t>Pateikdami šią pažymą patvirtiname, kad joje pateikta informacija yra tiksli ir teisinga.</t>
  </si>
  <si>
    <t>1 kavos pertraukėlė 1 asm.</t>
  </si>
  <si>
    <t>Pietų kaina 1 asm.</t>
  </si>
  <si>
    <t>Renginio trukmė valandomis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</si>
</sst>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34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sz val="12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1">
    <xf numFmtId="0" fontId="0" fillId="0" borderId="0"/>
    <xf numFmtId="0" fontId="2" fillId="0" borderId="0"/>
    <xf numFmtId="49" fontId="17" fillId="0" borderId="0" applyFont="0" applyFill="0" applyBorder="0" applyAlignment="0" applyProtection="0">
      <alignment horizontal="left"/>
    </xf>
    <xf numFmtId="165" fontId="18" fillId="0" borderId="0" applyAlignment="0" applyProtection="0"/>
    <xf numFmtId="166" fontId="19" fillId="0" borderId="0" applyFill="0" applyBorder="0" applyAlignment="0" applyProtection="0"/>
    <xf numFmtId="49" fontId="19" fillId="0" borderId="0" applyNumberFormat="0" applyAlignment="0" applyProtection="0">
      <alignment horizontal="left"/>
    </xf>
    <xf numFmtId="49" fontId="20" fillId="0" borderId="19" applyNumberFormat="0" applyAlignment="0" applyProtection="0">
      <alignment horizontal="left" wrapText="1"/>
    </xf>
    <xf numFmtId="49" fontId="20" fillId="0" borderId="0" applyNumberFormat="0" applyAlignment="0" applyProtection="0">
      <alignment horizontal="left" wrapText="1"/>
    </xf>
    <xf numFmtId="49" fontId="21" fillId="0" borderId="0" applyAlignment="0" applyProtection="0">
      <alignment horizontal="left"/>
    </xf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/>
    <xf numFmtId="0" fontId="24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164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2" fillId="0" borderId="0" applyFill="0" applyBorder="0" applyAlignment="0" applyProtection="0"/>
    <xf numFmtId="168" fontId="22" fillId="0" borderId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1" applyFont="1" applyBorder="1" applyAlignment="1">
      <alignment vertical="top" wrapText="1"/>
    </xf>
    <xf numFmtId="0" fontId="11" fillId="0" borderId="0" xfId="1" applyFont="1" applyFill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/>
    <xf numFmtId="0" fontId="25" fillId="0" borderId="0" xfId="1" applyFont="1"/>
    <xf numFmtId="0" fontId="6" fillId="0" borderId="0" xfId="1" applyFont="1"/>
    <xf numFmtId="0" fontId="10" fillId="0" borderId="0" xfId="1" applyFont="1" applyAlignment="1"/>
    <xf numFmtId="0" fontId="9" fillId="0" borderId="0" xfId="1" applyFont="1"/>
    <xf numFmtId="0" fontId="26" fillId="0" borderId="0" xfId="0" applyFont="1"/>
    <xf numFmtId="0" fontId="10" fillId="0" borderId="0" xfId="1" applyFont="1" applyBorder="1"/>
    <xf numFmtId="2" fontId="27" fillId="0" borderId="7" xfId="1" applyNumberFormat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3" fillId="0" borderId="0" xfId="1" applyFont="1" applyAlignment="1">
      <alignment horizontal="center"/>
    </xf>
    <xf numFmtId="0" fontId="7" fillId="0" borderId="0" xfId="0" applyFont="1" applyBorder="1" applyAlignment="1">
      <alignment horizontal="left"/>
    </xf>
    <xf numFmtId="0" fontId="30" fillId="0" borderId="18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0" fillId="0" borderId="16" xfId="0" applyFont="1" applyBorder="1" applyAlignment="1">
      <alignment horizontal="right" vertical="center"/>
    </xf>
    <xf numFmtId="0" fontId="31" fillId="0" borderId="21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28" fillId="5" borderId="7" xfId="0" applyFont="1" applyFill="1" applyBorder="1" applyAlignment="1">
      <alignment horizontal="center" vertical="center" wrapText="1"/>
    </xf>
    <xf numFmtId="0" fontId="26" fillId="0" borderId="7" xfId="0" applyFont="1" applyBorder="1"/>
    <xf numFmtId="2" fontId="30" fillId="0" borderId="3" xfId="0" applyNumberFormat="1" applyFont="1" applyBorder="1" applyAlignment="1">
      <alignment horizontal="right" vertical="center"/>
    </xf>
    <xf numFmtId="2" fontId="30" fillId="0" borderId="16" xfId="0" applyNumberFormat="1" applyFont="1" applyBorder="1" applyAlignment="1">
      <alignment horizontal="right" vertical="center"/>
    </xf>
    <xf numFmtId="0" fontId="3" fillId="0" borderId="0" xfId="1" applyFont="1" applyAlignment="1"/>
    <xf numFmtId="0" fontId="6" fillId="0" borderId="4" xfId="1" applyFont="1" applyFill="1" applyBorder="1" applyAlignment="1">
      <alignment vertical="top" wrapText="1"/>
    </xf>
    <xf numFmtId="0" fontId="6" fillId="0" borderId="3" xfId="1" applyFont="1" applyFill="1" applyBorder="1" applyAlignment="1">
      <alignment vertical="top" wrapText="1"/>
    </xf>
    <xf numFmtId="0" fontId="6" fillId="0" borderId="5" xfId="1" applyFont="1" applyFill="1" applyBorder="1" applyAlignment="1">
      <alignment horizontal="right" vertical="top" wrapText="1"/>
    </xf>
    <xf numFmtId="0" fontId="6" fillId="0" borderId="4" xfId="1" applyFont="1" applyFill="1" applyBorder="1" applyAlignment="1">
      <alignment horizontal="right" vertical="top" wrapText="1"/>
    </xf>
    <xf numFmtId="2" fontId="10" fillId="0" borderId="0" xfId="1" applyNumberFormat="1" applyFont="1"/>
    <xf numFmtId="0" fontId="10" fillId="0" borderId="0" xfId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2" fillId="0" borderId="8" xfId="1" applyFont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 applyProtection="1">
      <alignment vertical="center" wrapText="1"/>
      <protection locked="0"/>
    </xf>
    <xf numFmtId="2" fontId="27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27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protection locked="0"/>
    </xf>
    <xf numFmtId="0" fontId="3" fillId="0" borderId="0" xfId="1" applyFont="1" applyAlignment="1" applyProtection="1">
      <alignment horizontal="right"/>
      <protection locked="0"/>
    </xf>
    <xf numFmtId="0" fontId="6" fillId="0" borderId="4" xfId="1" applyFont="1" applyFill="1" applyBorder="1" applyAlignment="1" applyProtection="1">
      <alignment vertical="top" wrapText="1"/>
      <protection locked="0"/>
    </xf>
    <xf numFmtId="14" fontId="32" fillId="0" borderId="8" xfId="1" applyNumberFormat="1" applyFont="1" applyBorder="1" applyAlignment="1" applyProtection="1">
      <alignment horizontal="center" vertical="center" wrapText="1"/>
      <protection locked="0"/>
    </xf>
    <xf numFmtId="2" fontId="27" fillId="2" borderId="6" xfId="1" applyNumberFormat="1" applyFont="1" applyFill="1" applyBorder="1" applyAlignment="1" applyProtection="1">
      <alignment horizontal="center" vertical="center" wrapText="1"/>
      <protection hidden="1"/>
    </xf>
    <xf numFmtId="2" fontId="8" fillId="2" borderId="16" xfId="1" applyNumberFormat="1" applyFont="1" applyFill="1" applyBorder="1" applyAlignment="1" applyProtection="1">
      <alignment horizontal="center" wrapText="1"/>
      <protection hidden="1"/>
    </xf>
    <xf numFmtId="2" fontId="8" fillId="2" borderId="3" xfId="1" applyNumberFormat="1" applyFont="1" applyFill="1" applyBorder="1" applyAlignment="1" applyProtection="1">
      <alignment horizontal="center" wrapText="1"/>
      <protection hidden="1"/>
    </xf>
    <xf numFmtId="14" fontId="3" fillId="0" borderId="0" xfId="1" applyNumberFormat="1" applyFont="1" applyAlignment="1" applyProtection="1">
      <protection locked="0"/>
    </xf>
    <xf numFmtId="14" fontId="6" fillId="0" borderId="4" xfId="1" applyNumberFormat="1" applyFont="1" applyFill="1" applyBorder="1" applyAlignment="1" applyProtection="1">
      <alignment horizontal="left" vertical="top" wrapText="1"/>
      <protection locked="0"/>
    </xf>
    <xf numFmtId="0" fontId="33" fillId="0" borderId="16" xfId="0" applyFont="1" applyBorder="1" applyAlignment="1">
      <alignment horizontal="center" vertical="center" wrapText="1"/>
    </xf>
    <xf numFmtId="2" fontId="33" fillId="0" borderId="16" xfId="0" applyNumberFormat="1" applyFont="1" applyBorder="1" applyAlignment="1">
      <alignment horizontal="center" vertical="center"/>
    </xf>
    <xf numFmtId="2" fontId="33" fillId="0" borderId="16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/>
    </xf>
    <xf numFmtId="0" fontId="28" fillId="6" borderId="18" xfId="0" applyFont="1" applyFill="1" applyBorder="1" applyAlignment="1">
      <alignment horizontal="center" vertical="center" wrapText="1"/>
    </xf>
    <xf numFmtId="0" fontId="28" fillId="6" borderId="30" xfId="0" applyFont="1" applyFill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wrapText="1"/>
    </xf>
    <xf numFmtId="0" fontId="10" fillId="0" borderId="13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right" wrapText="1"/>
    </xf>
    <xf numFmtId="0" fontId="8" fillId="3" borderId="15" xfId="1" applyFont="1" applyFill="1" applyBorder="1" applyAlignment="1">
      <alignment horizontal="right" wrapText="1"/>
    </xf>
    <xf numFmtId="0" fontId="8" fillId="3" borderId="16" xfId="1" applyFont="1" applyFill="1" applyBorder="1" applyAlignment="1">
      <alignment horizontal="right" wrapText="1"/>
    </xf>
    <xf numFmtId="0" fontId="7" fillId="0" borderId="0" xfId="0" applyFont="1" applyBorder="1" applyAlignment="1">
      <alignment horizontal="left"/>
    </xf>
    <xf numFmtId="0" fontId="10" fillId="0" borderId="2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top"/>
      <protection locked="0"/>
    </xf>
    <xf numFmtId="0" fontId="13" fillId="0" borderId="0" xfId="1" applyFont="1" applyAlignment="1">
      <alignment horizontal="center"/>
    </xf>
    <xf numFmtId="0" fontId="16" fillId="0" borderId="0" xfId="1" applyFont="1" applyFill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13" fillId="0" borderId="5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7" fillId="0" borderId="15" xfId="1" applyFont="1" applyFill="1" applyBorder="1" applyAlignment="1">
      <alignment horizontal="left"/>
    </xf>
    <xf numFmtId="0" fontId="13" fillId="0" borderId="22" xfId="1" applyFont="1" applyFill="1" applyBorder="1" applyAlignment="1">
      <alignment horizontal="left" vertical="top" wrapText="1"/>
    </xf>
    <xf numFmtId="0" fontId="13" fillId="0" borderId="23" xfId="1" applyFont="1" applyFill="1" applyBorder="1" applyAlignment="1">
      <alignment horizontal="left" vertical="top" wrapText="1"/>
    </xf>
    <xf numFmtId="0" fontId="13" fillId="0" borderId="28" xfId="1" applyFont="1" applyFill="1" applyBorder="1" applyAlignment="1">
      <alignment horizontal="left" vertical="top" wrapText="1"/>
    </xf>
    <xf numFmtId="0" fontId="13" fillId="0" borderId="25" xfId="1" applyFont="1" applyBorder="1" applyAlignment="1">
      <alignment horizontal="left" vertical="top"/>
    </xf>
    <xf numFmtId="0" fontId="13" fillId="0" borderId="26" xfId="1" applyFont="1" applyBorder="1" applyAlignment="1">
      <alignment horizontal="left" vertical="top"/>
    </xf>
    <xf numFmtId="0" fontId="13" fillId="0" borderId="27" xfId="1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2" borderId="12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10" fillId="0" borderId="3" xfId="1" applyFont="1" applyBorder="1" applyAlignment="1" applyProtection="1">
      <alignment horizontal="center"/>
      <protection locked="0"/>
    </xf>
    <xf numFmtId="0" fontId="8" fillId="0" borderId="0" xfId="1" applyFont="1" applyFill="1" applyAlignment="1">
      <alignment horizontal="center" wrapText="1"/>
    </xf>
    <xf numFmtId="0" fontId="8" fillId="3" borderId="5" xfId="1" applyFont="1" applyFill="1" applyBorder="1" applyAlignment="1">
      <alignment horizontal="right" wrapText="1"/>
    </xf>
    <xf numFmtId="0" fontId="8" fillId="3" borderId="4" xfId="1" applyFont="1" applyFill="1" applyBorder="1" applyAlignment="1">
      <alignment horizontal="right" wrapText="1"/>
    </xf>
    <xf numFmtId="0" fontId="8" fillId="3" borderId="3" xfId="1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top" wrapText="1"/>
    </xf>
    <xf numFmtId="0" fontId="4" fillId="0" borderId="2" xfId="1" applyFont="1" applyFill="1" applyBorder="1" applyAlignment="1" applyProtection="1">
      <alignment horizontal="center"/>
      <protection locked="0"/>
    </xf>
    <xf numFmtId="14" fontId="6" fillId="0" borderId="4" xfId="1" applyNumberFormat="1" applyFont="1" applyFill="1" applyBorder="1" applyAlignment="1" applyProtection="1">
      <alignment horizontal="left" vertical="top" wrapText="1"/>
      <protection locked="0"/>
    </xf>
  </cellXfs>
  <cellStyles count="61">
    <cellStyle name="Brand Align Left Text" xfId="2"/>
    <cellStyle name="Brand Default" xfId="3"/>
    <cellStyle name="Brand Percent" xfId="4"/>
    <cellStyle name="Brand Source" xfId="5"/>
    <cellStyle name="Brand Subtitle with Underline" xfId="6"/>
    <cellStyle name="Brand Subtitle without Underline" xfId="7"/>
    <cellStyle name="Brand Title" xfId="8"/>
    <cellStyle name="Comma 2" xfId="9"/>
    <cellStyle name="Comma 2 2" xfId="10"/>
    <cellStyle name="Comma 3" xfId="11"/>
    <cellStyle name="Comma 3 2" xfId="12"/>
    <cellStyle name="Comma 4" xfId="13"/>
    <cellStyle name="Comma 4 2" xfId="14"/>
    <cellStyle name="Comma 5" xfId="15"/>
    <cellStyle name="Comma 5 2" xfId="16"/>
    <cellStyle name="Comma 6" xfId="17"/>
    <cellStyle name="Įprastas 2" xfId="18"/>
    <cellStyle name="Įprastas 2 2" xfId="19"/>
    <cellStyle name="Įprastas 2 3" xfId="20"/>
    <cellStyle name="Įprastas 3" xfId="21"/>
    <cellStyle name="Įprastas 3 2" xfId="22"/>
    <cellStyle name="Įprastas 4" xfId="23"/>
    <cellStyle name="Įprastas 5" xfId="1"/>
    <cellStyle name="Kablelis 2" xfId="24"/>
    <cellStyle name="Normal" xfId="0" builtinId="0"/>
    <cellStyle name="Normal 10" xfId="25"/>
    <cellStyle name="Normal 10 2" xfId="26"/>
    <cellStyle name="Normal 11" xfId="27"/>
    <cellStyle name="Normal 11 2" xfId="28"/>
    <cellStyle name="Normal 12" xfId="29"/>
    <cellStyle name="Normal 12 2" xfId="30"/>
    <cellStyle name="Normal 13" xfId="31"/>
    <cellStyle name="Normal 13 2" xfId="32"/>
    <cellStyle name="Normal 14" xfId="33"/>
    <cellStyle name="Normal 14 2" xfId="34"/>
    <cellStyle name="Normal 2" xfId="35"/>
    <cellStyle name="Normal 2 2" xfId="36"/>
    <cellStyle name="Normal 2 3" xfId="37"/>
    <cellStyle name="Normal 3" xfId="38"/>
    <cellStyle name="Normal 3 2" xfId="39"/>
    <cellStyle name="Normal 3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 8 2" xfId="49"/>
    <cellStyle name="Normal 9" xfId="50"/>
    <cellStyle name="Normal 9 2" xfId="51"/>
    <cellStyle name="Paprastas 2" xfId="52"/>
    <cellStyle name="Paprastas 2 2" xfId="53"/>
    <cellStyle name="Paprastas_Lapas1" xfId="54"/>
    <cellStyle name="Percent 10" xfId="55"/>
    <cellStyle name="Percent 10 2" xfId="56"/>
    <cellStyle name="Percent 3" xfId="57"/>
    <cellStyle name="Percent 3 2" xfId="58"/>
    <cellStyle name="Percent 4" xfId="59"/>
    <cellStyle name="Percent 4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448235</xdr:colOff>
      <xdr:row>1</xdr:row>
      <xdr:rowOff>56029</xdr:rowOff>
    </xdr:from>
    <xdr:to>
      <xdr:col>5</xdr:col>
      <xdr:colOff>227880</xdr:colOff>
      <xdr:row>6</xdr:row>
      <xdr:rowOff>131108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529" y="235323"/>
          <a:ext cx="2186668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448235</xdr:colOff>
      <xdr:row>1</xdr:row>
      <xdr:rowOff>56029</xdr:rowOff>
    </xdr:from>
    <xdr:to>
      <xdr:col>5</xdr:col>
      <xdr:colOff>295915</xdr:colOff>
      <xdr:row>6</xdr:row>
      <xdr:rowOff>131108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5310" y="237004"/>
          <a:ext cx="2189469" cy="97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448235</xdr:colOff>
      <xdr:row>1</xdr:row>
      <xdr:rowOff>56029</xdr:rowOff>
    </xdr:from>
    <xdr:to>
      <xdr:col>5</xdr:col>
      <xdr:colOff>227879</xdr:colOff>
      <xdr:row>6</xdr:row>
      <xdr:rowOff>131108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1485" y="237004"/>
          <a:ext cx="2189470" cy="97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4"/>
  <sheetViews>
    <sheetView showGridLines="0" tabSelected="1" zoomScale="70" zoomScaleNormal="70" zoomScaleSheetLayoutView="70" zoomScalePageLayoutView="70" workbookViewId="0">
      <selection activeCell="M38" sqref="M38"/>
    </sheetView>
  </sheetViews>
  <sheetFormatPr defaultRowHeight="12.75" x14ac:dyDescent="0.2"/>
  <cols>
    <col min="1" max="1" width="16.6640625" style="9" customWidth="1"/>
    <col min="2" max="2" width="21.5" style="9" customWidth="1"/>
    <col min="3" max="3" width="16.83203125" style="9" customWidth="1"/>
    <col min="4" max="4" width="21.5" style="9" customWidth="1"/>
    <col min="5" max="5" width="20.6640625" style="9" customWidth="1"/>
    <col min="6" max="6" width="16" style="9" customWidth="1"/>
    <col min="7" max="7" width="15" style="9" customWidth="1"/>
    <col min="8" max="8" width="17.83203125" style="9" customWidth="1"/>
    <col min="9" max="9" width="15" style="9" customWidth="1"/>
    <col min="10" max="10" width="17.1640625" style="9" customWidth="1"/>
    <col min="11" max="11" width="17.83203125" style="9" customWidth="1"/>
    <col min="12" max="227" width="9.1640625" style="9"/>
    <col min="228" max="228" width="8.1640625" style="9" customWidth="1"/>
    <col min="229" max="229" width="22.83203125" style="9" customWidth="1"/>
    <col min="230" max="230" width="19" style="9" customWidth="1"/>
    <col min="231" max="231" width="15" style="9" customWidth="1"/>
    <col min="232" max="232" width="19" style="9" customWidth="1"/>
    <col min="233" max="233" width="15.5" style="9" customWidth="1"/>
    <col min="234" max="234" width="17" style="9" customWidth="1"/>
    <col min="235" max="235" width="16" style="9" customWidth="1"/>
    <col min="236" max="236" width="12.1640625" style="9" customWidth="1"/>
    <col min="237" max="237" width="10.33203125" style="9" customWidth="1"/>
    <col min="238" max="238" width="12.1640625" style="9" customWidth="1"/>
    <col min="239" max="239" width="12.5" style="9" customWidth="1"/>
    <col min="240" max="241" width="14" style="9" customWidth="1"/>
    <col min="242" max="242" width="25.33203125" style="9" customWidth="1"/>
    <col min="243" max="483" width="9.1640625" style="9"/>
    <col min="484" max="484" width="8.1640625" style="9" customWidth="1"/>
    <col min="485" max="485" width="22.83203125" style="9" customWidth="1"/>
    <col min="486" max="486" width="19" style="9" customWidth="1"/>
    <col min="487" max="487" width="15" style="9" customWidth="1"/>
    <col min="488" max="488" width="19" style="9" customWidth="1"/>
    <col min="489" max="489" width="15.5" style="9" customWidth="1"/>
    <col min="490" max="490" width="17" style="9" customWidth="1"/>
    <col min="491" max="491" width="16" style="9" customWidth="1"/>
    <col min="492" max="492" width="12.1640625" style="9" customWidth="1"/>
    <col min="493" max="493" width="10.33203125" style="9" customWidth="1"/>
    <col min="494" max="494" width="12.1640625" style="9" customWidth="1"/>
    <col min="495" max="495" width="12.5" style="9" customWidth="1"/>
    <col min="496" max="497" width="14" style="9" customWidth="1"/>
    <col min="498" max="498" width="25.33203125" style="9" customWidth="1"/>
    <col min="499" max="739" width="9.1640625" style="9"/>
    <col min="740" max="740" width="8.1640625" style="9" customWidth="1"/>
    <col min="741" max="741" width="22.83203125" style="9" customWidth="1"/>
    <col min="742" max="742" width="19" style="9" customWidth="1"/>
    <col min="743" max="743" width="15" style="9" customWidth="1"/>
    <col min="744" max="744" width="19" style="9" customWidth="1"/>
    <col min="745" max="745" width="15.5" style="9" customWidth="1"/>
    <col min="746" max="746" width="17" style="9" customWidth="1"/>
    <col min="747" max="747" width="16" style="9" customWidth="1"/>
    <col min="748" max="748" width="12.1640625" style="9" customWidth="1"/>
    <col min="749" max="749" width="10.33203125" style="9" customWidth="1"/>
    <col min="750" max="750" width="12.1640625" style="9" customWidth="1"/>
    <col min="751" max="751" width="12.5" style="9" customWidth="1"/>
    <col min="752" max="753" width="14" style="9" customWidth="1"/>
    <col min="754" max="754" width="25.33203125" style="9" customWidth="1"/>
    <col min="755" max="995" width="9.1640625" style="9"/>
    <col min="996" max="996" width="8.1640625" style="9" customWidth="1"/>
    <col min="997" max="997" width="22.83203125" style="9" customWidth="1"/>
    <col min="998" max="998" width="19" style="9" customWidth="1"/>
    <col min="999" max="999" width="15" style="9" customWidth="1"/>
    <col min="1000" max="1000" width="19" style="9" customWidth="1"/>
    <col min="1001" max="1001" width="15.5" style="9" customWidth="1"/>
    <col min="1002" max="1002" width="17" style="9" customWidth="1"/>
    <col min="1003" max="1003" width="16" style="9" customWidth="1"/>
    <col min="1004" max="1004" width="12.1640625" style="9" customWidth="1"/>
    <col min="1005" max="1005" width="10.33203125" style="9" customWidth="1"/>
    <col min="1006" max="1006" width="12.1640625" style="9" customWidth="1"/>
    <col min="1007" max="1007" width="12.5" style="9" customWidth="1"/>
    <col min="1008" max="1009" width="14" style="9" customWidth="1"/>
    <col min="1010" max="1010" width="25.33203125" style="9" customWidth="1"/>
    <col min="1011" max="1251" width="9.1640625" style="9"/>
    <col min="1252" max="1252" width="8.1640625" style="9" customWidth="1"/>
    <col min="1253" max="1253" width="22.83203125" style="9" customWidth="1"/>
    <col min="1254" max="1254" width="19" style="9" customWidth="1"/>
    <col min="1255" max="1255" width="15" style="9" customWidth="1"/>
    <col min="1256" max="1256" width="19" style="9" customWidth="1"/>
    <col min="1257" max="1257" width="15.5" style="9" customWidth="1"/>
    <col min="1258" max="1258" width="17" style="9" customWidth="1"/>
    <col min="1259" max="1259" width="16" style="9" customWidth="1"/>
    <col min="1260" max="1260" width="12.1640625" style="9" customWidth="1"/>
    <col min="1261" max="1261" width="10.33203125" style="9" customWidth="1"/>
    <col min="1262" max="1262" width="12.1640625" style="9" customWidth="1"/>
    <col min="1263" max="1263" width="12.5" style="9" customWidth="1"/>
    <col min="1264" max="1265" width="14" style="9" customWidth="1"/>
    <col min="1266" max="1266" width="25.33203125" style="9" customWidth="1"/>
    <col min="1267" max="1507" width="9.1640625" style="9"/>
    <col min="1508" max="1508" width="8.1640625" style="9" customWidth="1"/>
    <col min="1509" max="1509" width="22.83203125" style="9" customWidth="1"/>
    <col min="1510" max="1510" width="19" style="9" customWidth="1"/>
    <col min="1511" max="1511" width="15" style="9" customWidth="1"/>
    <col min="1512" max="1512" width="19" style="9" customWidth="1"/>
    <col min="1513" max="1513" width="15.5" style="9" customWidth="1"/>
    <col min="1514" max="1514" width="17" style="9" customWidth="1"/>
    <col min="1515" max="1515" width="16" style="9" customWidth="1"/>
    <col min="1516" max="1516" width="12.1640625" style="9" customWidth="1"/>
    <col min="1517" max="1517" width="10.33203125" style="9" customWidth="1"/>
    <col min="1518" max="1518" width="12.1640625" style="9" customWidth="1"/>
    <col min="1519" max="1519" width="12.5" style="9" customWidth="1"/>
    <col min="1520" max="1521" width="14" style="9" customWidth="1"/>
    <col min="1522" max="1522" width="25.33203125" style="9" customWidth="1"/>
    <col min="1523" max="1763" width="9.1640625" style="9"/>
    <col min="1764" max="1764" width="8.1640625" style="9" customWidth="1"/>
    <col min="1765" max="1765" width="22.83203125" style="9" customWidth="1"/>
    <col min="1766" max="1766" width="19" style="9" customWidth="1"/>
    <col min="1767" max="1767" width="15" style="9" customWidth="1"/>
    <col min="1768" max="1768" width="19" style="9" customWidth="1"/>
    <col min="1769" max="1769" width="15.5" style="9" customWidth="1"/>
    <col min="1770" max="1770" width="17" style="9" customWidth="1"/>
    <col min="1771" max="1771" width="16" style="9" customWidth="1"/>
    <col min="1772" max="1772" width="12.1640625" style="9" customWidth="1"/>
    <col min="1773" max="1773" width="10.33203125" style="9" customWidth="1"/>
    <col min="1774" max="1774" width="12.1640625" style="9" customWidth="1"/>
    <col min="1775" max="1775" width="12.5" style="9" customWidth="1"/>
    <col min="1776" max="1777" width="14" style="9" customWidth="1"/>
    <col min="1778" max="1778" width="25.33203125" style="9" customWidth="1"/>
    <col min="1779" max="2019" width="9.1640625" style="9"/>
    <col min="2020" max="2020" width="8.1640625" style="9" customWidth="1"/>
    <col min="2021" max="2021" width="22.83203125" style="9" customWidth="1"/>
    <col min="2022" max="2022" width="19" style="9" customWidth="1"/>
    <col min="2023" max="2023" width="15" style="9" customWidth="1"/>
    <col min="2024" max="2024" width="19" style="9" customWidth="1"/>
    <col min="2025" max="2025" width="15.5" style="9" customWidth="1"/>
    <col min="2026" max="2026" width="17" style="9" customWidth="1"/>
    <col min="2027" max="2027" width="16" style="9" customWidth="1"/>
    <col min="2028" max="2028" width="12.1640625" style="9" customWidth="1"/>
    <col min="2029" max="2029" width="10.33203125" style="9" customWidth="1"/>
    <col min="2030" max="2030" width="12.1640625" style="9" customWidth="1"/>
    <col min="2031" max="2031" width="12.5" style="9" customWidth="1"/>
    <col min="2032" max="2033" width="14" style="9" customWidth="1"/>
    <col min="2034" max="2034" width="25.33203125" style="9" customWidth="1"/>
    <col min="2035" max="2275" width="9.1640625" style="9"/>
    <col min="2276" max="2276" width="8.1640625" style="9" customWidth="1"/>
    <col min="2277" max="2277" width="22.83203125" style="9" customWidth="1"/>
    <col min="2278" max="2278" width="19" style="9" customWidth="1"/>
    <col min="2279" max="2279" width="15" style="9" customWidth="1"/>
    <col min="2280" max="2280" width="19" style="9" customWidth="1"/>
    <col min="2281" max="2281" width="15.5" style="9" customWidth="1"/>
    <col min="2282" max="2282" width="17" style="9" customWidth="1"/>
    <col min="2283" max="2283" width="16" style="9" customWidth="1"/>
    <col min="2284" max="2284" width="12.1640625" style="9" customWidth="1"/>
    <col min="2285" max="2285" width="10.33203125" style="9" customWidth="1"/>
    <col min="2286" max="2286" width="12.1640625" style="9" customWidth="1"/>
    <col min="2287" max="2287" width="12.5" style="9" customWidth="1"/>
    <col min="2288" max="2289" width="14" style="9" customWidth="1"/>
    <col min="2290" max="2290" width="25.33203125" style="9" customWidth="1"/>
    <col min="2291" max="2531" width="9.1640625" style="9"/>
    <col min="2532" max="2532" width="8.1640625" style="9" customWidth="1"/>
    <col min="2533" max="2533" width="22.83203125" style="9" customWidth="1"/>
    <col min="2534" max="2534" width="19" style="9" customWidth="1"/>
    <col min="2535" max="2535" width="15" style="9" customWidth="1"/>
    <col min="2536" max="2536" width="19" style="9" customWidth="1"/>
    <col min="2537" max="2537" width="15.5" style="9" customWidth="1"/>
    <col min="2538" max="2538" width="17" style="9" customWidth="1"/>
    <col min="2539" max="2539" width="16" style="9" customWidth="1"/>
    <col min="2540" max="2540" width="12.1640625" style="9" customWidth="1"/>
    <col min="2541" max="2541" width="10.33203125" style="9" customWidth="1"/>
    <col min="2542" max="2542" width="12.1640625" style="9" customWidth="1"/>
    <col min="2543" max="2543" width="12.5" style="9" customWidth="1"/>
    <col min="2544" max="2545" width="14" style="9" customWidth="1"/>
    <col min="2546" max="2546" width="25.33203125" style="9" customWidth="1"/>
    <col min="2547" max="2787" width="9.1640625" style="9"/>
    <col min="2788" max="2788" width="8.1640625" style="9" customWidth="1"/>
    <col min="2789" max="2789" width="22.83203125" style="9" customWidth="1"/>
    <col min="2790" max="2790" width="19" style="9" customWidth="1"/>
    <col min="2791" max="2791" width="15" style="9" customWidth="1"/>
    <col min="2792" max="2792" width="19" style="9" customWidth="1"/>
    <col min="2793" max="2793" width="15.5" style="9" customWidth="1"/>
    <col min="2794" max="2794" width="17" style="9" customWidth="1"/>
    <col min="2795" max="2795" width="16" style="9" customWidth="1"/>
    <col min="2796" max="2796" width="12.1640625" style="9" customWidth="1"/>
    <col min="2797" max="2797" width="10.33203125" style="9" customWidth="1"/>
    <col min="2798" max="2798" width="12.1640625" style="9" customWidth="1"/>
    <col min="2799" max="2799" width="12.5" style="9" customWidth="1"/>
    <col min="2800" max="2801" width="14" style="9" customWidth="1"/>
    <col min="2802" max="2802" width="25.33203125" style="9" customWidth="1"/>
    <col min="2803" max="3043" width="9.1640625" style="9"/>
    <col min="3044" max="3044" width="8.1640625" style="9" customWidth="1"/>
    <col min="3045" max="3045" width="22.83203125" style="9" customWidth="1"/>
    <col min="3046" max="3046" width="19" style="9" customWidth="1"/>
    <col min="3047" max="3047" width="15" style="9" customWidth="1"/>
    <col min="3048" max="3048" width="19" style="9" customWidth="1"/>
    <col min="3049" max="3049" width="15.5" style="9" customWidth="1"/>
    <col min="3050" max="3050" width="17" style="9" customWidth="1"/>
    <col min="3051" max="3051" width="16" style="9" customWidth="1"/>
    <col min="3052" max="3052" width="12.1640625" style="9" customWidth="1"/>
    <col min="3053" max="3053" width="10.33203125" style="9" customWidth="1"/>
    <col min="3054" max="3054" width="12.1640625" style="9" customWidth="1"/>
    <col min="3055" max="3055" width="12.5" style="9" customWidth="1"/>
    <col min="3056" max="3057" width="14" style="9" customWidth="1"/>
    <col min="3058" max="3058" width="25.33203125" style="9" customWidth="1"/>
    <col min="3059" max="3299" width="9.1640625" style="9"/>
    <col min="3300" max="3300" width="8.1640625" style="9" customWidth="1"/>
    <col min="3301" max="3301" width="22.83203125" style="9" customWidth="1"/>
    <col min="3302" max="3302" width="19" style="9" customWidth="1"/>
    <col min="3303" max="3303" width="15" style="9" customWidth="1"/>
    <col min="3304" max="3304" width="19" style="9" customWidth="1"/>
    <col min="3305" max="3305" width="15.5" style="9" customWidth="1"/>
    <col min="3306" max="3306" width="17" style="9" customWidth="1"/>
    <col min="3307" max="3307" width="16" style="9" customWidth="1"/>
    <col min="3308" max="3308" width="12.1640625" style="9" customWidth="1"/>
    <col min="3309" max="3309" width="10.33203125" style="9" customWidth="1"/>
    <col min="3310" max="3310" width="12.1640625" style="9" customWidth="1"/>
    <col min="3311" max="3311" width="12.5" style="9" customWidth="1"/>
    <col min="3312" max="3313" width="14" style="9" customWidth="1"/>
    <col min="3314" max="3314" width="25.33203125" style="9" customWidth="1"/>
    <col min="3315" max="3555" width="9.1640625" style="9"/>
    <col min="3556" max="3556" width="8.1640625" style="9" customWidth="1"/>
    <col min="3557" max="3557" width="22.83203125" style="9" customWidth="1"/>
    <col min="3558" max="3558" width="19" style="9" customWidth="1"/>
    <col min="3559" max="3559" width="15" style="9" customWidth="1"/>
    <col min="3560" max="3560" width="19" style="9" customWidth="1"/>
    <col min="3561" max="3561" width="15.5" style="9" customWidth="1"/>
    <col min="3562" max="3562" width="17" style="9" customWidth="1"/>
    <col min="3563" max="3563" width="16" style="9" customWidth="1"/>
    <col min="3564" max="3564" width="12.1640625" style="9" customWidth="1"/>
    <col min="3565" max="3565" width="10.33203125" style="9" customWidth="1"/>
    <col min="3566" max="3566" width="12.1640625" style="9" customWidth="1"/>
    <col min="3567" max="3567" width="12.5" style="9" customWidth="1"/>
    <col min="3568" max="3569" width="14" style="9" customWidth="1"/>
    <col min="3570" max="3570" width="25.33203125" style="9" customWidth="1"/>
    <col min="3571" max="3811" width="9.1640625" style="9"/>
    <col min="3812" max="3812" width="8.1640625" style="9" customWidth="1"/>
    <col min="3813" max="3813" width="22.83203125" style="9" customWidth="1"/>
    <col min="3814" max="3814" width="19" style="9" customWidth="1"/>
    <col min="3815" max="3815" width="15" style="9" customWidth="1"/>
    <col min="3816" max="3816" width="19" style="9" customWidth="1"/>
    <col min="3817" max="3817" width="15.5" style="9" customWidth="1"/>
    <col min="3818" max="3818" width="17" style="9" customWidth="1"/>
    <col min="3819" max="3819" width="16" style="9" customWidth="1"/>
    <col min="3820" max="3820" width="12.1640625" style="9" customWidth="1"/>
    <col min="3821" max="3821" width="10.33203125" style="9" customWidth="1"/>
    <col min="3822" max="3822" width="12.1640625" style="9" customWidth="1"/>
    <col min="3823" max="3823" width="12.5" style="9" customWidth="1"/>
    <col min="3824" max="3825" width="14" style="9" customWidth="1"/>
    <col min="3826" max="3826" width="25.33203125" style="9" customWidth="1"/>
    <col min="3827" max="4067" width="9.1640625" style="9"/>
    <col min="4068" max="4068" width="8.1640625" style="9" customWidth="1"/>
    <col min="4069" max="4069" width="22.83203125" style="9" customWidth="1"/>
    <col min="4070" max="4070" width="19" style="9" customWidth="1"/>
    <col min="4071" max="4071" width="15" style="9" customWidth="1"/>
    <col min="4072" max="4072" width="19" style="9" customWidth="1"/>
    <col min="4073" max="4073" width="15.5" style="9" customWidth="1"/>
    <col min="4074" max="4074" width="17" style="9" customWidth="1"/>
    <col min="4075" max="4075" width="16" style="9" customWidth="1"/>
    <col min="4076" max="4076" width="12.1640625" style="9" customWidth="1"/>
    <col min="4077" max="4077" width="10.33203125" style="9" customWidth="1"/>
    <col min="4078" max="4078" width="12.1640625" style="9" customWidth="1"/>
    <col min="4079" max="4079" width="12.5" style="9" customWidth="1"/>
    <col min="4080" max="4081" width="14" style="9" customWidth="1"/>
    <col min="4082" max="4082" width="25.33203125" style="9" customWidth="1"/>
    <col min="4083" max="4323" width="9.1640625" style="9"/>
    <col min="4324" max="4324" width="8.1640625" style="9" customWidth="1"/>
    <col min="4325" max="4325" width="22.83203125" style="9" customWidth="1"/>
    <col min="4326" max="4326" width="19" style="9" customWidth="1"/>
    <col min="4327" max="4327" width="15" style="9" customWidth="1"/>
    <col min="4328" max="4328" width="19" style="9" customWidth="1"/>
    <col min="4329" max="4329" width="15.5" style="9" customWidth="1"/>
    <col min="4330" max="4330" width="17" style="9" customWidth="1"/>
    <col min="4331" max="4331" width="16" style="9" customWidth="1"/>
    <col min="4332" max="4332" width="12.1640625" style="9" customWidth="1"/>
    <col min="4333" max="4333" width="10.33203125" style="9" customWidth="1"/>
    <col min="4334" max="4334" width="12.1640625" style="9" customWidth="1"/>
    <col min="4335" max="4335" width="12.5" style="9" customWidth="1"/>
    <col min="4336" max="4337" width="14" style="9" customWidth="1"/>
    <col min="4338" max="4338" width="25.33203125" style="9" customWidth="1"/>
    <col min="4339" max="4579" width="9.1640625" style="9"/>
    <col min="4580" max="4580" width="8.1640625" style="9" customWidth="1"/>
    <col min="4581" max="4581" width="22.83203125" style="9" customWidth="1"/>
    <col min="4582" max="4582" width="19" style="9" customWidth="1"/>
    <col min="4583" max="4583" width="15" style="9" customWidth="1"/>
    <col min="4584" max="4584" width="19" style="9" customWidth="1"/>
    <col min="4585" max="4585" width="15.5" style="9" customWidth="1"/>
    <col min="4586" max="4586" width="17" style="9" customWidth="1"/>
    <col min="4587" max="4587" width="16" style="9" customWidth="1"/>
    <col min="4588" max="4588" width="12.1640625" style="9" customWidth="1"/>
    <col min="4589" max="4589" width="10.33203125" style="9" customWidth="1"/>
    <col min="4590" max="4590" width="12.1640625" style="9" customWidth="1"/>
    <col min="4591" max="4591" width="12.5" style="9" customWidth="1"/>
    <col min="4592" max="4593" width="14" style="9" customWidth="1"/>
    <col min="4594" max="4594" width="25.33203125" style="9" customWidth="1"/>
    <col min="4595" max="4835" width="9.1640625" style="9"/>
    <col min="4836" max="4836" width="8.1640625" style="9" customWidth="1"/>
    <col min="4837" max="4837" width="22.83203125" style="9" customWidth="1"/>
    <col min="4838" max="4838" width="19" style="9" customWidth="1"/>
    <col min="4839" max="4839" width="15" style="9" customWidth="1"/>
    <col min="4840" max="4840" width="19" style="9" customWidth="1"/>
    <col min="4841" max="4841" width="15.5" style="9" customWidth="1"/>
    <col min="4842" max="4842" width="17" style="9" customWidth="1"/>
    <col min="4843" max="4843" width="16" style="9" customWidth="1"/>
    <col min="4844" max="4844" width="12.1640625" style="9" customWidth="1"/>
    <col min="4845" max="4845" width="10.33203125" style="9" customWidth="1"/>
    <col min="4846" max="4846" width="12.1640625" style="9" customWidth="1"/>
    <col min="4847" max="4847" width="12.5" style="9" customWidth="1"/>
    <col min="4848" max="4849" width="14" style="9" customWidth="1"/>
    <col min="4850" max="4850" width="25.33203125" style="9" customWidth="1"/>
    <col min="4851" max="5091" width="9.1640625" style="9"/>
    <col min="5092" max="5092" width="8.1640625" style="9" customWidth="1"/>
    <col min="5093" max="5093" width="22.83203125" style="9" customWidth="1"/>
    <col min="5094" max="5094" width="19" style="9" customWidth="1"/>
    <col min="5095" max="5095" width="15" style="9" customWidth="1"/>
    <col min="5096" max="5096" width="19" style="9" customWidth="1"/>
    <col min="5097" max="5097" width="15.5" style="9" customWidth="1"/>
    <col min="5098" max="5098" width="17" style="9" customWidth="1"/>
    <col min="5099" max="5099" width="16" style="9" customWidth="1"/>
    <col min="5100" max="5100" width="12.1640625" style="9" customWidth="1"/>
    <col min="5101" max="5101" width="10.33203125" style="9" customWidth="1"/>
    <col min="5102" max="5102" width="12.1640625" style="9" customWidth="1"/>
    <col min="5103" max="5103" width="12.5" style="9" customWidth="1"/>
    <col min="5104" max="5105" width="14" style="9" customWidth="1"/>
    <col min="5106" max="5106" width="25.33203125" style="9" customWidth="1"/>
    <col min="5107" max="5347" width="9.1640625" style="9"/>
    <col min="5348" max="5348" width="8.1640625" style="9" customWidth="1"/>
    <col min="5349" max="5349" width="22.83203125" style="9" customWidth="1"/>
    <col min="5350" max="5350" width="19" style="9" customWidth="1"/>
    <col min="5351" max="5351" width="15" style="9" customWidth="1"/>
    <col min="5352" max="5352" width="19" style="9" customWidth="1"/>
    <col min="5353" max="5353" width="15.5" style="9" customWidth="1"/>
    <col min="5354" max="5354" width="17" style="9" customWidth="1"/>
    <col min="5355" max="5355" width="16" style="9" customWidth="1"/>
    <col min="5356" max="5356" width="12.1640625" style="9" customWidth="1"/>
    <col min="5357" max="5357" width="10.33203125" style="9" customWidth="1"/>
    <col min="5358" max="5358" width="12.1640625" style="9" customWidth="1"/>
    <col min="5359" max="5359" width="12.5" style="9" customWidth="1"/>
    <col min="5360" max="5361" width="14" style="9" customWidth="1"/>
    <col min="5362" max="5362" width="25.33203125" style="9" customWidth="1"/>
    <col min="5363" max="5603" width="9.1640625" style="9"/>
    <col min="5604" max="5604" width="8.1640625" style="9" customWidth="1"/>
    <col min="5605" max="5605" width="22.83203125" style="9" customWidth="1"/>
    <col min="5606" max="5606" width="19" style="9" customWidth="1"/>
    <col min="5607" max="5607" width="15" style="9" customWidth="1"/>
    <col min="5608" max="5608" width="19" style="9" customWidth="1"/>
    <col min="5609" max="5609" width="15.5" style="9" customWidth="1"/>
    <col min="5610" max="5610" width="17" style="9" customWidth="1"/>
    <col min="5611" max="5611" width="16" style="9" customWidth="1"/>
    <col min="5612" max="5612" width="12.1640625" style="9" customWidth="1"/>
    <col min="5613" max="5613" width="10.33203125" style="9" customWidth="1"/>
    <col min="5614" max="5614" width="12.1640625" style="9" customWidth="1"/>
    <col min="5615" max="5615" width="12.5" style="9" customWidth="1"/>
    <col min="5616" max="5617" width="14" style="9" customWidth="1"/>
    <col min="5618" max="5618" width="25.33203125" style="9" customWidth="1"/>
    <col min="5619" max="5859" width="9.1640625" style="9"/>
    <col min="5860" max="5860" width="8.1640625" style="9" customWidth="1"/>
    <col min="5861" max="5861" width="22.83203125" style="9" customWidth="1"/>
    <col min="5862" max="5862" width="19" style="9" customWidth="1"/>
    <col min="5863" max="5863" width="15" style="9" customWidth="1"/>
    <col min="5864" max="5864" width="19" style="9" customWidth="1"/>
    <col min="5865" max="5865" width="15.5" style="9" customWidth="1"/>
    <col min="5866" max="5866" width="17" style="9" customWidth="1"/>
    <col min="5867" max="5867" width="16" style="9" customWidth="1"/>
    <col min="5868" max="5868" width="12.1640625" style="9" customWidth="1"/>
    <col min="5869" max="5869" width="10.33203125" style="9" customWidth="1"/>
    <col min="5870" max="5870" width="12.1640625" style="9" customWidth="1"/>
    <col min="5871" max="5871" width="12.5" style="9" customWidth="1"/>
    <col min="5872" max="5873" width="14" style="9" customWidth="1"/>
    <col min="5874" max="5874" width="25.33203125" style="9" customWidth="1"/>
    <col min="5875" max="6115" width="9.1640625" style="9"/>
    <col min="6116" max="6116" width="8.1640625" style="9" customWidth="1"/>
    <col min="6117" max="6117" width="22.83203125" style="9" customWidth="1"/>
    <col min="6118" max="6118" width="19" style="9" customWidth="1"/>
    <col min="6119" max="6119" width="15" style="9" customWidth="1"/>
    <col min="6120" max="6120" width="19" style="9" customWidth="1"/>
    <col min="6121" max="6121" width="15.5" style="9" customWidth="1"/>
    <col min="6122" max="6122" width="17" style="9" customWidth="1"/>
    <col min="6123" max="6123" width="16" style="9" customWidth="1"/>
    <col min="6124" max="6124" width="12.1640625" style="9" customWidth="1"/>
    <col min="6125" max="6125" width="10.33203125" style="9" customWidth="1"/>
    <col min="6126" max="6126" width="12.1640625" style="9" customWidth="1"/>
    <col min="6127" max="6127" width="12.5" style="9" customWidth="1"/>
    <col min="6128" max="6129" width="14" style="9" customWidth="1"/>
    <col min="6130" max="6130" width="25.33203125" style="9" customWidth="1"/>
    <col min="6131" max="6371" width="9.1640625" style="9"/>
    <col min="6372" max="6372" width="8.1640625" style="9" customWidth="1"/>
    <col min="6373" max="6373" width="22.83203125" style="9" customWidth="1"/>
    <col min="6374" max="6374" width="19" style="9" customWidth="1"/>
    <col min="6375" max="6375" width="15" style="9" customWidth="1"/>
    <col min="6376" max="6376" width="19" style="9" customWidth="1"/>
    <col min="6377" max="6377" width="15.5" style="9" customWidth="1"/>
    <col min="6378" max="6378" width="17" style="9" customWidth="1"/>
    <col min="6379" max="6379" width="16" style="9" customWidth="1"/>
    <col min="6380" max="6380" width="12.1640625" style="9" customWidth="1"/>
    <col min="6381" max="6381" width="10.33203125" style="9" customWidth="1"/>
    <col min="6382" max="6382" width="12.1640625" style="9" customWidth="1"/>
    <col min="6383" max="6383" width="12.5" style="9" customWidth="1"/>
    <col min="6384" max="6385" width="14" style="9" customWidth="1"/>
    <col min="6386" max="6386" width="25.33203125" style="9" customWidth="1"/>
    <col min="6387" max="6627" width="9.1640625" style="9"/>
    <col min="6628" max="6628" width="8.1640625" style="9" customWidth="1"/>
    <col min="6629" max="6629" width="22.83203125" style="9" customWidth="1"/>
    <col min="6630" max="6630" width="19" style="9" customWidth="1"/>
    <col min="6631" max="6631" width="15" style="9" customWidth="1"/>
    <col min="6632" max="6632" width="19" style="9" customWidth="1"/>
    <col min="6633" max="6633" width="15.5" style="9" customWidth="1"/>
    <col min="6634" max="6634" width="17" style="9" customWidth="1"/>
    <col min="6635" max="6635" width="16" style="9" customWidth="1"/>
    <col min="6636" max="6636" width="12.1640625" style="9" customWidth="1"/>
    <col min="6637" max="6637" width="10.33203125" style="9" customWidth="1"/>
    <col min="6638" max="6638" width="12.1640625" style="9" customWidth="1"/>
    <col min="6639" max="6639" width="12.5" style="9" customWidth="1"/>
    <col min="6640" max="6641" width="14" style="9" customWidth="1"/>
    <col min="6642" max="6642" width="25.33203125" style="9" customWidth="1"/>
    <col min="6643" max="6883" width="9.1640625" style="9"/>
    <col min="6884" max="6884" width="8.1640625" style="9" customWidth="1"/>
    <col min="6885" max="6885" width="22.83203125" style="9" customWidth="1"/>
    <col min="6886" max="6886" width="19" style="9" customWidth="1"/>
    <col min="6887" max="6887" width="15" style="9" customWidth="1"/>
    <col min="6888" max="6888" width="19" style="9" customWidth="1"/>
    <col min="6889" max="6889" width="15.5" style="9" customWidth="1"/>
    <col min="6890" max="6890" width="17" style="9" customWidth="1"/>
    <col min="6891" max="6891" width="16" style="9" customWidth="1"/>
    <col min="6892" max="6892" width="12.1640625" style="9" customWidth="1"/>
    <col min="6893" max="6893" width="10.33203125" style="9" customWidth="1"/>
    <col min="6894" max="6894" width="12.1640625" style="9" customWidth="1"/>
    <col min="6895" max="6895" width="12.5" style="9" customWidth="1"/>
    <col min="6896" max="6897" width="14" style="9" customWidth="1"/>
    <col min="6898" max="6898" width="25.33203125" style="9" customWidth="1"/>
    <col min="6899" max="7139" width="9.1640625" style="9"/>
    <col min="7140" max="7140" width="8.1640625" style="9" customWidth="1"/>
    <col min="7141" max="7141" width="22.83203125" style="9" customWidth="1"/>
    <col min="7142" max="7142" width="19" style="9" customWidth="1"/>
    <col min="7143" max="7143" width="15" style="9" customWidth="1"/>
    <col min="7144" max="7144" width="19" style="9" customWidth="1"/>
    <col min="7145" max="7145" width="15.5" style="9" customWidth="1"/>
    <col min="7146" max="7146" width="17" style="9" customWidth="1"/>
    <col min="7147" max="7147" width="16" style="9" customWidth="1"/>
    <col min="7148" max="7148" width="12.1640625" style="9" customWidth="1"/>
    <col min="7149" max="7149" width="10.33203125" style="9" customWidth="1"/>
    <col min="7150" max="7150" width="12.1640625" style="9" customWidth="1"/>
    <col min="7151" max="7151" width="12.5" style="9" customWidth="1"/>
    <col min="7152" max="7153" width="14" style="9" customWidth="1"/>
    <col min="7154" max="7154" width="25.33203125" style="9" customWidth="1"/>
    <col min="7155" max="7395" width="9.1640625" style="9"/>
    <col min="7396" max="7396" width="8.1640625" style="9" customWidth="1"/>
    <col min="7397" max="7397" width="22.83203125" style="9" customWidth="1"/>
    <col min="7398" max="7398" width="19" style="9" customWidth="1"/>
    <col min="7399" max="7399" width="15" style="9" customWidth="1"/>
    <col min="7400" max="7400" width="19" style="9" customWidth="1"/>
    <col min="7401" max="7401" width="15.5" style="9" customWidth="1"/>
    <col min="7402" max="7402" width="17" style="9" customWidth="1"/>
    <col min="7403" max="7403" width="16" style="9" customWidth="1"/>
    <col min="7404" max="7404" width="12.1640625" style="9" customWidth="1"/>
    <col min="7405" max="7405" width="10.33203125" style="9" customWidth="1"/>
    <col min="7406" max="7406" width="12.1640625" style="9" customWidth="1"/>
    <col min="7407" max="7407" width="12.5" style="9" customWidth="1"/>
    <col min="7408" max="7409" width="14" style="9" customWidth="1"/>
    <col min="7410" max="7410" width="25.33203125" style="9" customWidth="1"/>
    <col min="7411" max="7651" width="9.1640625" style="9"/>
    <col min="7652" max="7652" width="8.1640625" style="9" customWidth="1"/>
    <col min="7653" max="7653" width="22.83203125" style="9" customWidth="1"/>
    <col min="7654" max="7654" width="19" style="9" customWidth="1"/>
    <col min="7655" max="7655" width="15" style="9" customWidth="1"/>
    <col min="7656" max="7656" width="19" style="9" customWidth="1"/>
    <col min="7657" max="7657" width="15.5" style="9" customWidth="1"/>
    <col min="7658" max="7658" width="17" style="9" customWidth="1"/>
    <col min="7659" max="7659" width="16" style="9" customWidth="1"/>
    <col min="7660" max="7660" width="12.1640625" style="9" customWidth="1"/>
    <col min="7661" max="7661" width="10.33203125" style="9" customWidth="1"/>
    <col min="7662" max="7662" width="12.1640625" style="9" customWidth="1"/>
    <col min="7663" max="7663" width="12.5" style="9" customWidth="1"/>
    <col min="7664" max="7665" width="14" style="9" customWidth="1"/>
    <col min="7666" max="7666" width="25.33203125" style="9" customWidth="1"/>
    <col min="7667" max="7907" width="9.1640625" style="9"/>
    <col min="7908" max="7908" width="8.1640625" style="9" customWidth="1"/>
    <col min="7909" max="7909" width="22.83203125" style="9" customWidth="1"/>
    <col min="7910" max="7910" width="19" style="9" customWidth="1"/>
    <col min="7911" max="7911" width="15" style="9" customWidth="1"/>
    <col min="7912" max="7912" width="19" style="9" customWidth="1"/>
    <col min="7913" max="7913" width="15.5" style="9" customWidth="1"/>
    <col min="7914" max="7914" width="17" style="9" customWidth="1"/>
    <col min="7915" max="7915" width="16" style="9" customWidth="1"/>
    <col min="7916" max="7916" width="12.1640625" style="9" customWidth="1"/>
    <col min="7917" max="7917" width="10.33203125" style="9" customWidth="1"/>
    <col min="7918" max="7918" width="12.1640625" style="9" customWidth="1"/>
    <col min="7919" max="7919" width="12.5" style="9" customWidth="1"/>
    <col min="7920" max="7921" width="14" style="9" customWidth="1"/>
    <col min="7922" max="7922" width="25.33203125" style="9" customWidth="1"/>
    <col min="7923" max="8163" width="9.1640625" style="9"/>
    <col min="8164" max="8164" width="8.1640625" style="9" customWidth="1"/>
    <col min="8165" max="8165" width="22.83203125" style="9" customWidth="1"/>
    <col min="8166" max="8166" width="19" style="9" customWidth="1"/>
    <col min="8167" max="8167" width="15" style="9" customWidth="1"/>
    <col min="8168" max="8168" width="19" style="9" customWidth="1"/>
    <col min="8169" max="8169" width="15.5" style="9" customWidth="1"/>
    <col min="8170" max="8170" width="17" style="9" customWidth="1"/>
    <col min="8171" max="8171" width="16" style="9" customWidth="1"/>
    <col min="8172" max="8172" width="12.1640625" style="9" customWidth="1"/>
    <col min="8173" max="8173" width="10.33203125" style="9" customWidth="1"/>
    <col min="8174" max="8174" width="12.1640625" style="9" customWidth="1"/>
    <col min="8175" max="8175" width="12.5" style="9" customWidth="1"/>
    <col min="8176" max="8177" width="14" style="9" customWidth="1"/>
    <col min="8178" max="8178" width="25.33203125" style="9" customWidth="1"/>
    <col min="8179" max="8419" width="9.1640625" style="9"/>
    <col min="8420" max="8420" width="8.1640625" style="9" customWidth="1"/>
    <col min="8421" max="8421" width="22.83203125" style="9" customWidth="1"/>
    <col min="8422" max="8422" width="19" style="9" customWidth="1"/>
    <col min="8423" max="8423" width="15" style="9" customWidth="1"/>
    <col min="8424" max="8424" width="19" style="9" customWidth="1"/>
    <col min="8425" max="8425" width="15.5" style="9" customWidth="1"/>
    <col min="8426" max="8426" width="17" style="9" customWidth="1"/>
    <col min="8427" max="8427" width="16" style="9" customWidth="1"/>
    <col min="8428" max="8428" width="12.1640625" style="9" customWidth="1"/>
    <col min="8429" max="8429" width="10.33203125" style="9" customWidth="1"/>
    <col min="8430" max="8430" width="12.1640625" style="9" customWidth="1"/>
    <col min="8431" max="8431" width="12.5" style="9" customWidth="1"/>
    <col min="8432" max="8433" width="14" style="9" customWidth="1"/>
    <col min="8434" max="8434" width="25.33203125" style="9" customWidth="1"/>
    <col min="8435" max="8675" width="9.1640625" style="9"/>
    <col min="8676" max="8676" width="8.1640625" style="9" customWidth="1"/>
    <col min="8677" max="8677" width="22.83203125" style="9" customWidth="1"/>
    <col min="8678" max="8678" width="19" style="9" customWidth="1"/>
    <col min="8679" max="8679" width="15" style="9" customWidth="1"/>
    <col min="8680" max="8680" width="19" style="9" customWidth="1"/>
    <col min="8681" max="8681" width="15.5" style="9" customWidth="1"/>
    <col min="8682" max="8682" width="17" style="9" customWidth="1"/>
    <col min="8683" max="8683" width="16" style="9" customWidth="1"/>
    <col min="8684" max="8684" width="12.1640625" style="9" customWidth="1"/>
    <col min="8685" max="8685" width="10.33203125" style="9" customWidth="1"/>
    <col min="8686" max="8686" width="12.1640625" style="9" customWidth="1"/>
    <col min="8687" max="8687" width="12.5" style="9" customWidth="1"/>
    <col min="8688" max="8689" width="14" style="9" customWidth="1"/>
    <col min="8690" max="8690" width="25.33203125" style="9" customWidth="1"/>
    <col min="8691" max="8931" width="9.1640625" style="9"/>
    <col min="8932" max="8932" width="8.1640625" style="9" customWidth="1"/>
    <col min="8933" max="8933" width="22.83203125" style="9" customWidth="1"/>
    <col min="8934" max="8934" width="19" style="9" customWidth="1"/>
    <col min="8935" max="8935" width="15" style="9" customWidth="1"/>
    <col min="8936" max="8936" width="19" style="9" customWidth="1"/>
    <col min="8937" max="8937" width="15.5" style="9" customWidth="1"/>
    <col min="8938" max="8938" width="17" style="9" customWidth="1"/>
    <col min="8939" max="8939" width="16" style="9" customWidth="1"/>
    <col min="8940" max="8940" width="12.1640625" style="9" customWidth="1"/>
    <col min="8941" max="8941" width="10.33203125" style="9" customWidth="1"/>
    <col min="8942" max="8942" width="12.1640625" style="9" customWidth="1"/>
    <col min="8943" max="8943" width="12.5" style="9" customWidth="1"/>
    <col min="8944" max="8945" width="14" style="9" customWidth="1"/>
    <col min="8946" max="8946" width="25.33203125" style="9" customWidth="1"/>
    <col min="8947" max="9187" width="9.1640625" style="9"/>
    <col min="9188" max="9188" width="8.1640625" style="9" customWidth="1"/>
    <col min="9189" max="9189" width="22.83203125" style="9" customWidth="1"/>
    <col min="9190" max="9190" width="19" style="9" customWidth="1"/>
    <col min="9191" max="9191" width="15" style="9" customWidth="1"/>
    <col min="9192" max="9192" width="19" style="9" customWidth="1"/>
    <col min="9193" max="9193" width="15.5" style="9" customWidth="1"/>
    <col min="9194" max="9194" width="17" style="9" customWidth="1"/>
    <col min="9195" max="9195" width="16" style="9" customWidth="1"/>
    <col min="9196" max="9196" width="12.1640625" style="9" customWidth="1"/>
    <col min="9197" max="9197" width="10.33203125" style="9" customWidth="1"/>
    <col min="9198" max="9198" width="12.1640625" style="9" customWidth="1"/>
    <col min="9199" max="9199" width="12.5" style="9" customWidth="1"/>
    <col min="9200" max="9201" width="14" style="9" customWidth="1"/>
    <col min="9202" max="9202" width="25.33203125" style="9" customWidth="1"/>
    <col min="9203" max="9443" width="9.1640625" style="9"/>
    <col min="9444" max="9444" width="8.1640625" style="9" customWidth="1"/>
    <col min="9445" max="9445" width="22.83203125" style="9" customWidth="1"/>
    <col min="9446" max="9446" width="19" style="9" customWidth="1"/>
    <col min="9447" max="9447" width="15" style="9" customWidth="1"/>
    <col min="9448" max="9448" width="19" style="9" customWidth="1"/>
    <col min="9449" max="9449" width="15.5" style="9" customWidth="1"/>
    <col min="9450" max="9450" width="17" style="9" customWidth="1"/>
    <col min="9451" max="9451" width="16" style="9" customWidth="1"/>
    <col min="9452" max="9452" width="12.1640625" style="9" customWidth="1"/>
    <col min="9453" max="9453" width="10.33203125" style="9" customWidth="1"/>
    <col min="9454" max="9454" width="12.1640625" style="9" customWidth="1"/>
    <col min="9455" max="9455" width="12.5" style="9" customWidth="1"/>
    <col min="9456" max="9457" width="14" style="9" customWidth="1"/>
    <col min="9458" max="9458" width="25.33203125" style="9" customWidth="1"/>
    <col min="9459" max="9699" width="9.1640625" style="9"/>
    <col min="9700" max="9700" width="8.1640625" style="9" customWidth="1"/>
    <col min="9701" max="9701" width="22.83203125" style="9" customWidth="1"/>
    <col min="9702" max="9702" width="19" style="9" customWidth="1"/>
    <col min="9703" max="9703" width="15" style="9" customWidth="1"/>
    <col min="9704" max="9704" width="19" style="9" customWidth="1"/>
    <col min="9705" max="9705" width="15.5" style="9" customWidth="1"/>
    <col min="9706" max="9706" width="17" style="9" customWidth="1"/>
    <col min="9707" max="9707" width="16" style="9" customWidth="1"/>
    <col min="9708" max="9708" width="12.1640625" style="9" customWidth="1"/>
    <col min="9709" max="9709" width="10.33203125" style="9" customWidth="1"/>
    <col min="9710" max="9710" width="12.1640625" style="9" customWidth="1"/>
    <col min="9711" max="9711" width="12.5" style="9" customWidth="1"/>
    <col min="9712" max="9713" width="14" style="9" customWidth="1"/>
    <col min="9714" max="9714" width="25.33203125" style="9" customWidth="1"/>
    <col min="9715" max="9955" width="9.1640625" style="9"/>
    <col min="9956" max="9956" width="8.1640625" style="9" customWidth="1"/>
    <col min="9957" max="9957" width="22.83203125" style="9" customWidth="1"/>
    <col min="9958" max="9958" width="19" style="9" customWidth="1"/>
    <col min="9959" max="9959" width="15" style="9" customWidth="1"/>
    <col min="9960" max="9960" width="19" style="9" customWidth="1"/>
    <col min="9961" max="9961" width="15.5" style="9" customWidth="1"/>
    <col min="9962" max="9962" width="17" style="9" customWidth="1"/>
    <col min="9963" max="9963" width="16" style="9" customWidth="1"/>
    <col min="9964" max="9964" width="12.1640625" style="9" customWidth="1"/>
    <col min="9965" max="9965" width="10.33203125" style="9" customWidth="1"/>
    <col min="9966" max="9966" width="12.1640625" style="9" customWidth="1"/>
    <col min="9967" max="9967" width="12.5" style="9" customWidth="1"/>
    <col min="9968" max="9969" width="14" style="9" customWidth="1"/>
    <col min="9970" max="9970" width="25.33203125" style="9" customWidth="1"/>
    <col min="9971" max="10211" width="9.1640625" style="9"/>
    <col min="10212" max="10212" width="8.1640625" style="9" customWidth="1"/>
    <col min="10213" max="10213" width="22.83203125" style="9" customWidth="1"/>
    <col min="10214" max="10214" width="19" style="9" customWidth="1"/>
    <col min="10215" max="10215" width="15" style="9" customWidth="1"/>
    <col min="10216" max="10216" width="19" style="9" customWidth="1"/>
    <col min="10217" max="10217" width="15.5" style="9" customWidth="1"/>
    <col min="10218" max="10218" width="17" style="9" customWidth="1"/>
    <col min="10219" max="10219" width="16" style="9" customWidth="1"/>
    <col min="10220" max="10220" width="12.1640625" style="9" customWidth="1"/>
    <col min="10221" max="10221" width="10.33203125" style="9" customWidth="1"/>
    <col min="10222" max="10222" width="12.1640625" style="9" customWidth="1"/>
    <col min="10223" max="10223" width="12.5" style="9" customWidth="1"/>
    <col min="10224" max="10225" width="14" style="9" customWidth="1"/>
    <col min="10226" max="10226" width="25.33203125" style="9" customWidth="1"/>
    <col min="10227" max="10467" width="9.1640625" style="9"/>
    <col min="10468" max="10468" width="8.1640625" style="9" customWidth="1"/>
    <col min="10469" max="10469" width="22.83203125" style="9" customWidth="1"/>
    <col min="10470" max="10470" width="19" style="9" customWidth="1"/>
    <col min="10471" max="10471" width="15" style="9" customWidth="1"/>
    <col min="10472" max="10472" width="19" style="9" customWidth="1"/>
    <col min="10473" max="10473" width="15.5" style="9" customWidth="1"/>
    <col min="10474" max="10474" width="17" style="9" customWidth="1"/>
    <col min="10475" max="10475" width="16" style="9" customWidth="1"/>
    <col min="10476" max="10476" width="12.1640625" style="9" customWidth="1"/>
    <col min="10477" max="10477" width="10.33203125" style="9" customWidth="1"/>
    <col min="10478" max="10478" width="12.1640625" style="9" customWidth="1"/>
    <col min="10479" max="10479" width="12.5" style="9" customWidth="1"/>
    <col min="10480" max="10481" width="14" style="9" customWidth="1"/>
    <col min="10482" max="10482" width="25.33203125" style="9" customWidth="1"/>
    <col min="10483" max="10723" width="9.1640625" style="9"/>
    <col min="10724" max="10724" width="8.1640625" style="9" customWidth="1"/>
    <col min="10725" max="10725" width="22.83203125" style="9" customWidth="1"/>
    <col min="10726" max="10726" width="19" style="9" customWidth="1"/>
    <col min="10727" max="10727" width="15" style="9" customWidth="1"/>
    <col min="10728" max="10728" width="19" style="9" customWidth="1"/>
    <col min="10729" max="10729" width="15.5" style="9" customWidth="1"/>
    <col min="10730" max="10730" width="17" style="9" customWidth="1"/>
    <col min="10731" max="10731" width="16" style="9" customWidth="1"/>
    <col min="10732" max="10732" width="12.1640625" style="9" customWidth="1"/>
    <col min="10733" max="10733" width="10.33203125" style="9" customWidth="1"/>
    <col min="10734" max="10734" width="12.1640625" style="9" customWidth="1"/>
    <col min="10735" max="10735" width="12.5" style="9" customWidth="1"/>
    <col min="10736" max="10737" width="14" style="9" customWidth="1"/>
    <col min="10738" max="10738" width="25.33203125" style="9" customWidth="1"/>
    <col min="10739" max="10979" width="9.1640625" style="9"/>
    <col min="10980" max="10980" width="8.1640625" style="9" customWidth="1"/>
    <col min="10981" max="10981" width="22.83203125" style="9" customWidth="1"/>
    <col min="10982" max="10982" width="19" style="9" customWidth="1"/>
    <col min="10983" max="10983" width="15" style="9" customWidth="1"/>
    <col min="10984" max="10984" width="19" style="9" customWidth="1"/>
    <col min="10985" max="10985" width="15.5" style="9" customWidth="1"/>
    <col min="10986" max="10986" width="17" style="9" customWidth="1"/>
    <col min="10987" max="10987" width="16" style="9" customWidth="1"/>
    <col min="10988" max="10988" width="12.1640625" style="9" customWidth="1"/>
    <col min="10989" max="10989" width="10.33203125" style="9" customWidth="1"/>
    <col min="10990" max="10990" width="12.1640625" style="9" customWidth="1"/>
    <col min="10991" max="10991" width="12.5" style="9" customWidth="1"/>
    <col min="10992" max="10993" width="14" style="9" customWidth="1"/>
    <col min="10994" max="10994" width="25.33203125" style="9" customWidth="1"/>
    <col min="10995" max="11235" width="9.1640625" style="9"/>
    <col min="11236" max="11236" width="8.1640625" style="9" customWidth="1"/>
    <col min="11237" max="11237" width="22.83203125" style="9" customWidth="1"/>
    <col min="11238" max="11238" width="19" style="9" customWidth="1"/>
    <col min="11239" max="11239" width="15" style="9" customWidth="1"/>
    <col min="11240" max="11240" width="19" style="9" customWidth="1"/>
    <col min="11241" max="11241" width="15.5" style="9" customWidth="1"/>
    <col min="11242" max="11242" width="17" style="9" customWidth="1"/>
    <col min="11243" max="11243" width="16" style="9" customWidth="1"/>
    <col min="11244" max="11244" width="12.1640625" style="9" customWidth="1"/>
    <col min="11245" max="11245" width="10.33203125" style="9" customWidth="1"/>
    <col min="11246" max="11246" width="12.1640625" style="9" customWidth="1"/>
    <col min="11247" max="11247" width="12.5" style="9" customWidth="1"/>
    <col min="11248" max="11249" width="14" style="9" customWidth="1"/>
    <col min="11250" max="11250" width="25.33203125" style="9" customWidth="1"/>
    <col min="11251" max="11491" width="9.1640625" style="9"/>
    <col min="11492" max="11492" width="8.1640625" style="9" customWidth="1"/>
    <col min="11493" max="11493" width="22.83203125" style="9" customWidth="1"/>
    <col min="11494" max="11494" width="19" style="9" customWidth="1"/>
    <col min="11495" max="11495" width="15" style="9" customWidth="1"/>
    <col min="11496" max="11496" width="19" style="9" customWidth="1"/>
    <col min="11497" max="11497" width="15.5" style="9" customWidth="1"/>
    <col min="11498" max="11498" width="17" style="9" customWidth="1"/>
    <col min="11499" max="11499" width="16" style="9" customWidth="1"/>
    <col min="11500" max="11500" width="12.1640625" style="9" customWidth="1"/>
    <col min="11501" max="11501" width="10.33203125" style="9" customWidth="1"/>
    <col min="11502" max="11502" width="12.1640625" style="9" customWidth="1"/>
    <col min="11503" max="11503" width="12.5" style="9" customWidth="1"/>
    <col min="11504" max="11505" width="14" style="9" customWidth="1"/>
    <col min="11506" max="11506" width="25.33203125" style="9" customWidth="1"/>
    <col min="11507" max="11747" width="9.1640625" style="9"/>
    <col min="11748" max="11748" width="8.1640625" style="9" customWidth="1"/>
    <col min="11749" max="11749" width="22.83203125" style="9" customWidth="1"/>
    <col min="11750" max="11750" width="19" style="9" customWidth="1"/>
    <col min="11751" max="11751" width="15" style="9" customWidth="1"/>
    <col min="11752" max="11752" width="19" style="9" customWidth="1"/>
    <col min="11753" max="11753" width="15.5" style="9" customWidth="1"/>
    <col min="11754" max="11754" width="17" style="9" customWidth="1"/>
    <col min="11755" max="11755" width="16" style="9" customWidth="1"/>
    <col min="11756" max="11756" width="12.1640625" style="9" customWidth="1"/>
    <col min="11757" max="11757" width="10.33203125" style="9" customWidth="1"/>
    <col min="11758" max="11758" width="12.1640625" style="9" customWidth="1"/>
    <col min="11759" max="11759" width="12.5" style="9" customWidth="1"/>
    <col min="11760" max="11761" width="14" style="9" customWidth="1"/>
    <col min="11762" max="11762" width="25.33203125" style="9" customWidth="1"/>
    <col min="11763" max="12003" width="9.1640625" style="9"/>
    <col min="12004" max="12004" width="8.1640625" style="9" customWidth="1"/>
    <col min="12005" max="12005" width="22.83203125" style="9" customWidth="1"/>
    <col min="12006" max="12006" width="19" style="9" customWidth="1"/>
    <col min="12007" max="12007" width="15" style="9" customWidth="1"/>
    <col min="12008" max="12008" width="19" style="9" customWidth="1"/>
    <col min="12009" max="12009" width="15.5" style="9" customWidth="1"/>
    <col min="12010" max="12010" width="17" style="9" customWidth="1"/>
    <col min="12011" max="12011" width="16" style="9" customWidth="1"/>
    <col min="12012" max="12012" width="12.1640625" style="9" customWidth="1"/>
    <col min="12013" max="12013" width="10.33203125" style="9" customWidth="1"/>
    <col min="12014" max="12014" width="12.1640625" style="9" customWidth="1"/>
    <col min="12015" max="12015" width="12.5" style="9" customWidth="1"/>
    <col min="12016" max="12017" width="14" style="9" customWidth="1"/>
    <col min="12018" max="12018" width="25.33203125" style="9" customWidth="1"/>
    <col min="12019" max="12259" width="9.1640625" style="9"/>
    <col min="12260" max="12260" width="8.1640625" style="9" customWidth="1"/>
    <col min="12261" max="12261" width="22.83203125" style="9" customWidth="1"/>
    <col min="12262" max="12262" width="19" style="9" customWidth="1"/>
    <col min="12263" max="12263" width="15" style="9" customWidth="1"/>
    <col min="12264" max="12264" width="19" style="9" customWidth="1"/>
    <col min="12265" max="12265" width="15.5" style="9" customWidth="1"/>
    <col min="12266" max="12266" width="17" style="9" customWidth="1"/>
    <col min="12267" max="12267" width="16" style="9" customWidth="1"/>
    <col min="12268" max="12268" width="12.1640625" style="9" customWidth="1"/>
    <col min="12269" max="12269" width="10.33203125" style="9" customWidth="1"/>
    <col min="12270" max="12270" width="12.1640625" style="9" customWidth="1"/>
    <col min="12271" max="12271" width="12.5" style="9" customWidth="1"/>
    <col min="12272" max="12273" width="14" style="9" customWidth="1"/>
    <col min="12274" max="12274" width="25.33203125" style="9" customWidth="1"/>
    <col min="12275" max="12515" width="9.1640625" style="9"/>
    <col min="12516" max="12516" width="8.1640625" style="9" customWidth="1"/>
    <col min="12517" max="12517" width="22.83203125" style="9" customWidth="1"/>
    <col min="12518" max="12518" width="19" style="9" customWidth="1"/>
    <col min="12519" max="12519" width="15" style="9" customWidth="1"/>
    <col min="12520" max="12520" width="19" style="9" customWidth="1"/>
    <col min="12521" max="12521" width="15.5" style="9" customWidth="1"/>
    <col min="12522" max="12522" width="17" style="9" customWidth="1"/>
    <col min="12523" max="12523" width="16" style="9" customWidth="1"/>
    <col min="12524" max="12524" width="12.1640625" style="9" customWidth="1"/>
    <col min="12525" max="12525" width="10.33203125" style="9" customWidth="1"/>
    <col min="12526" max="12526" width="12.1640625" style="9" customWidth="1"/>
    <col min="12527" max="12527" width="12.5" style="9" customWidth="1"/>
    <col min="12528" max="12529" width="14" style="9" customWidth="1"/>
    <col min="12530" max="12530" width="25.33203125" style="9" customWidth="1"/>
    <col min="12531" max="12771" width="9.1640625" style="9"/>
    <col min="12772" max="12772" width="8.1640625" style="9" customWidth="1"/>
    <col min="12773" max="12773" width="22.83203125" style="9" customWidth="1"/>
    <col min="12774" max="12774" width="19" style="9" customWidth="1"/>
    <col min="12775" max="12775" width="15" style="9" customWidth="1"/>
    <col min="12776" max="12776" width="19" style="9" customWidth="1"/>
    <col min="12777" max="12777" width="15.5" style="9" customWidth="1"/>
    <col min="12778" max="12778" width="17" style="9" customWidth="1"/>
    <col min="12779" max="12779" width="16" style="9" customWidth="1"/>
    <col min="12780" max="12780" width="12.1640625" style="9" customWidth="1"/>
    <col min="12781" max="12781" width="10.33203125" style="9" customWidth="1"/>
    <col min="12782" max="12782" width="12.1640625" style="9" customWidth="1"/>
    <col min="12783" max="12783" width="12.5" style="9" customWidth="1"/>
    <col min="12784" max="12785" width="14" style="9" customWidth="1"/>
    <col min="12786" max="12786" width="25.33203125" style="9" customWidth="1"/>
    <col min="12787" max="13027" width="9.1640625" style="9"/>
    <col min="13028" max="13028" width="8.1640625" style="9" customWidth="1"/>
    <col min="13029" max="13029" width="22.83203125" style="9" customWidth="1"/>
    <col min="13030" max="13030" width="19" style="9" customWidth="1"/>
    <col min="13031" max="13031" width="15" style="9" customWidth="1"/>
    <col min="13032" max="13032" width="19" style="9" customWidth="1"/>
    <col min="13033" max="13033" width="15.5" style="9" customWidth="1"/>
    <col min="13034" max="13034" width="17" style="9" customWidth="1"/>
    <col min="13035" max="13035" width="16" style="9" customWidth="1"/>
    <col min="13036" max="13036" width="12.1640625" style="9" customWidth="1"/>
    <col min="13037" max="13037" width="10.33203125" style="9" customWidth="1"/>
    <col min="13038" max="13038" width="12.1640625" style="9" customWidth="1"/>
    <col min="13039" max="13039" width="12.5" style="9" customWidth="1"/>
    <col min="13040" max="13041" width="14" style="9" customWidth="1"/>
    <col min="13042" max="13042" width="25.33203125" style="9" customWidth="1"/>
    <col min="13043" max="13283" width="9.1640625" style="9"/>
    <col min="13284" max="13284" width="8.1640625" style="9" customWidth="1"/>
    <col min="13285" max="13285" width="22.83203125" style="9" customWidth="1"/>
    <col min="13286" max="13286" width="19" style="9" customWidth="1"/>
    <col min="13287" max="13287" width="15" style="9" customWidth="1"/>
    <col min="13288" max="13288" width="19" style="9" customWidth="1"/>
    <col min="13289" max="13289" width="15.5" style="9" customWidth="1"/>
    <col min="13290" max="13290" width="17" style="9" customWidth="1"/>
    <col min="13291" max="13291" width="16" style="9" customWidth="1"/>
    <col min="13292" max="13292" width="12.1640625" style="9" customWidth="1"/>
    <col min="13293" max="13293" width="10.33203125" style="9" customWidth="1"/>
    <col min="13294" max="13294" width="12.1640625" style="9" customWidth="1"/>
    <col min="13295" max="13295" width="12.5" style="9" customWidth="1"/>
    <col min="13296" max="13297" width="14" style="9" customWidth="1"/>
    <col min="13298" max="13298" width="25.33203125" style="9" customWidth="1"/>
    <col min="13299" max="13539" width="9.1640625" style="9"/>
    <col min="13540" max="13540" width="8.1640625" style="9" customWidth="1"/>
    <col min="13541" max="13541" width="22.83203125" style="9" customWidth="1"/>
    <col min="13542" max="13542" width="19" style="9" customWidth="1"/>
    <col min="13543" max="13543" width="15" style="9" customWidth="1"/>
    <col min="13544" max="13544" width="19" style="9" customWidth="1"/>
    <col min="13545" max="13545" width="15.5" style="9" customWidth="1"/>
    <col min="13546" max="13546" width="17" style="9" customWidth="1"/>
    <col min="13547" max="13547" width="16" style="9" customWidth="1"/>
    <col min="13548" max="13548" width="12.1640625" style="9" customWidth="1"/>
    <col min="13549" max="13549" width="10.33203125" style="9" customWidth="1"/>
    <col min="13550" max="13550" width="12.1640625" style="9" customWidth="1"/>
    <col min="13551" max="13551" width="12.5" style="9" customWidth="1"/>
    <col min="13552" max="13553" width="14" style="9" customWidth="1"/>
    <col min="13554" max="13554" width="25.33203125" style="9" customWidth="1"/>
    <col min="13555" max="13795" width="9.1640625" style="9"/>
    <col min="13796" max="13796" width="8.1640625" style="9" customWidth="1"/>
    <col min="13797" max="13797" width="22.83203125" style="9" customWidth="1"/>
    <col min="13798" max="13798" width="19" style="9" customWidth="1"/>
    <col min="13799" max="13799" width="15" style="9" customWidth="1"/>
    <col min="13800" max="13800" width="19" style="9" customWidth="1"/>
    <col min="13801" max="13801" width="15.5" style="9" customWidth="1"/>
    <col min="13802" max="13802" width="17" style="9" customWidth="1"/>
    <col min="13803" max="13803" width="16" style="9" customWidth="1"/>
    <col min="13804" max="13804" width="12.1640625" style="9" customWidth="1"/>
    <col min="13805" max="13805" width="10.33203125" style="9" customWidth="1"/>
    <col min="13806" max="13806" width="12.1640625" style="9" customWidth="1"/>
    <col min="13807" max="13807" width="12.5" style="9" customWidth="1"/>
    <col min="13808" max="13809" width="14" style="9" customWidth="1"/>
    <col min="13810" max="13810" width="25.33203125" style="9" customWidth="1"/>
    <col min="13811" max="14051" width="9.1640625" style="9"/>
    <col min="14052" max="14052" width="8.1640625" style="9" customWidth="1"/>
    <col min="14053" max="14053" width="22.83203125" style="9" customWidth="1"/>
    <col min="14054" max="14054" width="19" style="9" customWidth="1"/>
    <col min="14055" max="14055" width="15" style="9" customWidth="1"/>
    <col min="14056" max="14056" width="19" style="9" customWidth="1"/>
    <col min="14057" max="14057" width="15.5" style="9" customWidth="1"/>
    <col min="14058" max="14058" width="17" style="9" customWidth="1"/>
    <col min="14059" max="14059" width="16" style="9" customWidth="1"/>
    <col min="14060" max="14060" width="12.1640625" style="9" customWidth="1"/>
    <col min="14061" max="14061" width="10.33203125" style="9" customWidth="1"/>
    <col min="14062" max="14062" width="12.1640625" style="9" customWidth="1"/>
    <col min="14063" max="14063" width="12.5" style="9" customWidth="1"/>
    <col min="14064" max="14065" width="14" style="9" customWidth="1"/>
    <col min="14066" max="14066" width="25.33203125" style="9" customWidth="1"/>
    <col min="14067" max="14307" width="9.1640625" style="9"/>
    <col min="14308" max="14308" width="8.1640625" style="9" customWidth="1"/>
    <col min="14309" max="14309" width="22.83203125" style="9" customWidth="1"/>
    <col min="14310" max="14310" width="19" style="9" customWidth="1"/>
    <col min="14311" max="14311" width="15" style="9" customWidth="1"/>
    <col min="14312" max="14312" width="19" style="9" customWidth="1"/>
    <col min="14313" max="14313" width="15.5" style="9" customWidth="1"/>
    <col min="14314" max="14314" width="17" style="9" customWidth="1"/>
    <col min="14315" max="14315" width="16" style="9" customWidth="1"/>
    <col min="14316" max="14316" width="12.1640625" style="9" customWidth="1"/>
    <col min="14317" max="14317" width="10.33203125" style="9" customWidth="1"/>
    <col min="14318" max="14318" width="12.1640625" style="9" customWidth="1"/>
    <col min="14319" max="14319" width="12.5" style="9" customWidth="1"/>
    <col min="14320" max="14321" width="14" style="9" customWidth="1"/>
    <col min="14322" max="14322" width="25.33203125" style="9" customWidth="1"/>
    <col min="14323" max="14563" width="9.1640625" style="9"/>
    <col min="14564" max="14564" width="8.1640625" style="9" customWidth="1"/>
    <col min="14565" max="14565" width="22.83203125" style="9" customWidth="1"/>
    <col min="14566" max="14566" width="19" style="9" customWidth="1"/>
    <col min="14567" max="14567" width="15" style="9" customWidth="1"/>
    <col min="14568" max="14568" width="19" style="9" customWidth="1"/>
    <col min="14569" max="14569" width="15.5" style="9" customWidth="1"/>
    <col min="14570" max="14570" width="17" style="9" customWidth="1"/>
    <col min="14571" max="14571" width="16" style="9" customWidth="1"/>
    <col min="14572" max="14572" width="12.1640625" style="9" customWidth="1"/>
    <col min="14573" max="14573" width="10.33203125" style="9" customWidth="1"/>
    <col min="14574" max="14574" width="12.1640625" style="9" customWidth="1"/>
    <col min="14575" max="14575" width="12.5" style="9" customWidth="1"/>
    <col min="14576" max="14577" width="14" style="9" customWidth="1"/>
    <col min="14578" max="14578" width="25.33203125" style="9" customWidth="1"/>
    <col min="14579" max="14819" width="9.1640625" style="9"/>
    <col min="14820" max="14820" width="8.1640625" style="9" customWidth="1"/>
    <col min="14821" max="14821" width="22.83203125" style="9" customWidth="1"/>
    <col min="14822" max="14822" width="19" style="9" customWidth="1"/>
    <col min="14823" max="14823" width="15" style="9" customWidth="1"/>
    <col min="14824" max="14824" width="19" style="9" customWidth="1"/>
    <col min="14825" max="14825" width="15.5" style="9" customWidth="1"/>
    <col min="14826" max="14826" width="17" style="9" customWidth="1"/>
    <col min="14827" max="14827" width="16" style="9" customWidth="1"/>
    <col min="14828" max="14828" width="12.1640625" style="9" customWidth="1"/>
    <col min="14829" max="14829" width="10.33203125" style="9" customWidth="1"/>
    <col min="14830" max="14830" width="12.1640625" style="9" customWidth="1"/>
    <col min="14831" max="14831" width="12.5" style="9" customWidth="1"/>
    <col min="14832" max="14833" width="14" style="9" customWidth="1"/>
    <col min="14834" max="14834" width="25.33203125" style="9" customWidth="1"/>
    <col min="14835" max="15075" width="9.1640625" style="9"/>
    <col min="15076" max="15076" width="8.1640625" style="9" customWidth="1"/>
    <col min="15077" max="15077" width="22.83203125" style="9" customWidth="1"/>
    <col min="15078" max="15078" width="19" style="9" customWidth="1"/>
    <col min="15079" max="15079" width="15" style="9" customWidth="1"/>
    <col min="15080" max="15080" width="19" style="9" customWidth="1"/>
    <col min="15081" max="15081" width="15.5" style="9" customWidth="1"/>
    <col min="15082" max="15082" width="17" style="9" customWidth="1"/>
    <col min="15083" max="15083" width="16" style="9" customWidth="1"/>
    <col min="15084" max="15084" width="12.1640625" style="9" customWidth="1"/>
    <col min="15085" max="15085" width="10.33203125" style="9" customWidth="1"/>
    <col min="15086" max="15086" width="12.1640625" style="9" customWidth="1"/>
    <col min="15087" max="15087" width="12.5" style="9" customWidth="1"/>
    <col min="15088" max="15089" width="14" style="9" customWidth="1"/>
    <col min="15090" max="15090" width="25.33203125" style="9" customWidth="1"/>
    <col min="15091" max="15331" width="9.1640625" style="9"/>
    <col min="15332" max="15332" width="8.1640625" style="9" customWidth="1"/>
    <col min="15333" max="15333" width="22.83203125" style="9" customWidth="1"/>
    <col min="15334" max="15334" width="19" style="9" customWidth="1"/>
    <col min="15335" max="15335" width="15" style="9" customWidth="1"/>
    <col min="15336" max="15336" width="19" style="9" customWidth="1"/>
    <col min="15337" max="15337" width="15.5" style="9" customWidth="1"/>
    <col min="15338" max="15338" width="17" style="9" customWidth="1"/>
    <col min="15339" max="15339" width="16" style="9" customWidth="1"/>
    <col min="15340" max="15340" width="12.1640625" style="9" customWidth="1"/>
    <col min="15341" max="15341" width="10.33203125" style="9" customWidth="1"/>
    <col min="15342" max="15342" width="12.1640625" style="9" customWidth="1"/>
    <col min="15343" max="15343" width="12.5" style="9" customWidth="1"/>
    <col min="15344" max="15345" width="14" style="9" customWidth="1"/>
    <col min="15346" max="15346" width="25.33203125" style="9" customWidth="1"/>
    <col min="15347" max="15587" width="9.1640625" style="9"/>
    <col min="15588" max="15588" width="8.1640625" style="9" customWidth="1"/>
    <col min="15589" max="15589" width="22.83203125" style="9" customWidth="1"/>
    <col min="15590" max="15590" width="19" style="9" customWidth="1"/>
    <col min="15591" max="15591" width="15" style="9" customWidth="1"/>
    <col min="15592" max="15592" width="19" style="9" customWidth="1"/>
    <col min="15593" max="15593" width="15.5" style="9" customWidth="1"/>
    <col min="15594" max="15594" width="17" style="9" customWidth="1"/>
    <col min="15595" max="15595" width="16" style="9" customWidth="1"/>
    <col min="15596" max="15596" width="12.1640625" style="9" customWidth="1"/>
    <col min="15597" max="15597" width="10.33203125" style="9" customWidth="1"/>
    <col min="15598" max="15598" width="12.1640625" style="9" customWidth="1"/>
    <col min="15599" max="15599" width="12.5" style="9" customWidth="1"/>
    <col min="15600" max="15601" width="14" style="9" customWidth="1"/>
    <col min="15602" max="15602" width="25.33203125" style="9" customWidth="1"/>
    <col min="15603" max="15843" width="9.1640625" style="9"/>
    <col min="15844" max="15844" width="8.1640625" style="9" customWidth="1"/>
    <col min="15845" max="15845" width="22.83203125" style="9" customWidth="1"/>
    <col min="15846" max="15846" width="19" style="9" customWidth="1"/>
    <col min="15847" max="15847" width="15" style="9" customWidth="1"/>
    <col min="15848" max="15848" width="19" style="9" customWidth="1"/>
    <col min="15849" max="15849" width="15.5" style="9" customWidth="1"/>
    <col min="15850" max="15850" width="17" style="9" customWidth="1"/>
    <col min="15851" max="15851" width="16" style="9" customWidth="1"/>
    <col min="15852" max="15852" width="12.1640625" style="9" customWidth="1"/>
    <col min="15853" max="15853" width="10.33203125" style="9" customWidth="1"/>
    <col min="15854" max="15854" width="12.1640625" style="9" customWidth="1"/>
    <col min="15855" max="15855" width="12.5" style="9" customWidth="1"/>
    <col min="15856" max="15857" width="14" style="9" customWidth="1"/>
    <col min="15858" max="15858" width="25.33203125" style="9" customWidth="1"/>
    <col min="15859" max="16099" width="9.1640625" style="9"/>
    <col min="16100" max="16100" width="8.1640625" style="9" customWidth="1"/>
    <col min="16101" max="16101" width="22.83203125" style="9" customWidth="1"/>
    <col min="16102" max="16102" width="19" style="9" customWidth="1"/>
    <col min="16103" max="16103" width="15" style="9" customWidth="1"/>
    <col min="16104" max="16104" width="19" style="9" customWidth="1"/>
    <col min="16105" max="16105" width="15.5" style="9" customWidth="1"/>
    <col min="16106" max="16106" width="17" style="9" customWidth="1"/>
    <col min="16107" max="16107" width="16" style="9" customWidth="1"/>
    <col min="16108" max="16108" width="12.1640625" style="9" customWidth="1"/>
    <col min="16109" max="16109" width="10.33203125" style="9" customWidth="1"/>
    <col min="16110" max="16110" width="12.1640625" style="9" customWidth="1"/>
    <col min="16111" max="16111" width="12.5" style="9" customWidth="1"/>
    <col min="16112" max="16113" width="14" style="9" customWidth="1"/>
    <col min="16114" max="16114" width="25.33203125" style="9" customWidth="1"/>
    <col min="16115" max="16357" width="9.1640625" style="9"/>
    <col min="16358" max="16362" width="9.33203125" style="9" customWidth="1"/>
    <col min="16363" max="16384" width="9.33203125" style="9"/>
  </cols>
  <sheetData>
    <row r="1" spans="1:11" ht="14.25" x14ac:dyDescent="0.2">
      <c r="A1" s="10" t="s">
        <v>53</v>
      </c>
    </row>
    <row r="2" spans="1:11" ht="14.25" x14ac:dyDescent="0.2">
      <c r="A2" s="10"/>
    </row>
    <row r="3" spans="1:11" ht="14.25" x14ac:dyDescent="0.2">
      <c r="A3" s="10"/>
    </row>
    <row r="4" spans="1:11" ht="14.25" x14ac:dyDescent="0.2">
      <c r="A4" s="10"/>
    </row>
    <row r="5" spans="1:11" ht="14.25" x14ac:dyDescent="0.2">
      <c r="A5" s="10"/>
    </row>
    <row r="6" spans="1:11" ht="14.25" x14ac:dyDescent="0.2">
      <c r="A6" s="10"/>
    </row>
    <row r="8" spans="1:11" ht="15.75" customHeight="1" x14ac:dyDescent="0.2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15.75" customHeight="1" x14ac:dyDescent="0.2">
      <c r="A9" s="8"/>
      <c r="B9" s="8"/>
      <c r="C9" s="8"/>
      <c r="D9" s="8"/>
      <c r="E9" s="8"/>
      <c r="F9" s="8"/>
      <c r="G9" s="8"/>
      <c r="H9" s="8"/>
    </row>
    <row r="10" spans="1:11" ht="35.25" customHeight="1" x14ac:dyDescent="0.2">
      <c r="A10" s="91" t="s">
        <v>59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ht="20.25" x14ac:dyDescent="0.3">
      <c r="E11" s="7"/>
      <c r="F11" s="7"/>
      <c r="G11" s="7"/>
      <c r="H11" s="7"/>
    </row>
    <row r="12" spans="1:11" ht="15" customHeight="1" x14ac:dyDescent="0.25">
      <c r="B12" s="37"/>
      <c r="E12" s="54" t="s">
        <v>48</v>
      </c>
      <c r="F12" s="54" t="s">
        <v>49</v>
      </c>
      <c r="H12" s="37"/>
      <c r="I12" s="37"/>
    </row>
    <row r="13" spans="1:11" ht="15.75" x14ac:dyDescent="0.25">
      <c r="A13" s="11"/>
      <c r="B13" s="11"/>
      <c r="C13" s="21"/>
      <c r="D13" s="21"/>
      <c r="E13" s="11"/>
      <c r="F13" s="11"/>
      <c r="G13" s="11"/>
      <c r="H13" s="11"/>
    </row>
    <row r="14" spans="1:11" ht="16.5" customHeight="1" thickBot="1" x14ac:dyDescent="0.3">
      <c r="A14" s="93" t="s">
        <v>3</v>
      </c>
      <c r="B14" s="93"/>
      <c r="C14" s="93"/>
      <c r="D14" s="93"/>
      <c r="E14" s="93"/>
      <c r="F14" s="93"/>
      <c r="G14" s="93"/>
      <c r="H14" s="93"/>
    </row>
    <row r="15" spans="1:11" ht="15.75" customHeight="1" thickBot="1" x14ac:dyDescent="0.25">
      <c r="A15" s="98" t="s">
        <v>8</v>
      </c>
      <c r="B15" s="99"/>
      <c r="C15" s="100"/>
      <c r="D15" s="104"/>
      <c r="E15" s="105"/>
      <c r="F15" s="105"/>
      <c r="G15" s="105"/>
      <c r="H15" s="105"/>
      <c r="I15" s="105"/>
      <c r="J15" s="105"/>
      <c r="K15" s="106"/>
    </row>
    <row r="16" spans="1:11" ht="16.5" thickBot="1" x14ac:dyDescent="0.25">
      <c r="A16" s="101" t="s">
        <v>9</v>
      </c>
      <c r="B16" s="102"/>
      <c r="C16" s="103"/>
      <c r="D16" s="104"/>
      <c r="E16" s="105"/>
      <c r="F16" s="105"/>
      <c r="G16" s="105"/>
      <c r="H16" s="105"/>
      <c r="I16" s="105"/>
      <c r="J16" s="105"/>
      <c r="K16" s="106"/>
    </row>
    <row r="17" spans="1:11" ht="23.25" customHeight="1" thickBot="1" x14ac:dyDescent="0.25">
      <c r="A17" s="6"/>
      <c r="B17" s="6"/>
      <c r="C17" s="5"/>
      <c r="D17" s="5"/>
      <c r="E17" s="4"/>
      <c r="F17" s="4"/>
      <c r="G17" s="4"/>
      <c r="H17" s="4"/>
    </row>
    <row r="18" spans="1:11" ht="16.5" customHeight="1" thickBot="1" x14ac:dyDescent="0.25">
      <c r="A18" s="94" t="s">
        <v>2</v>
      </c>
      <c r="B18" s="95"/>
      <c r="C18" s="96"/>
      <c r="D18" s="40" t="s">
        <v>51</v>
      </c>
      <c r="E18" s="53"/>
      <c r="F18" s="41" t="s">
        <v>50</v>
      </c>
      <c r="G18" s="109"/>
      <c r="H18" s="109"/>
      <c r="I18" s="38"/>
      <c r="J18" s="38"/>
      <c r="K18" s="39"/>
    </row>
    <row r="19" spans="1:11" ht="18.75" customHeight="1" x14ac:dyDescent="0.2">
      <c r="A19" s="3"/>
      <c r="B19" s="3"/>
      <c r="C19" s="3"/>
      <c r="D19" s="3"/>
      <c r="E19" s="2"/>
      <c r="F19" s="2"/>
      <c r="G19" s="2"/>
      <c r="H19" s="2"/>
    </row>
    <row r="20" spans="1:11" ht="16.5" thickBot="1" x14ac:dyDescent="0.3">
      <c r="A20" s="97" t="s">
        <v>55</v>
      </c>
      <c r="B20" s="97"/>
      <c r="C20" s="97"/>
      <c r="D20" s="97"/>
      <c r="E20" s="97"/>
      <c r="F20" s="97"/>
      <c r="G20" s="97"/>
      <c r="H20" s="97"/>
    </row>
    <row r="21" spans="1:11" s="12" customFormat="1" ht="13.5" customHeight="1" x14ac:dyDescent="0.2">
      <c r="A21" s="82" t="s">
        <v>11</v>
      </c>
      <c r="B21" s="80" t="s">
        <v>12</v>
      </c>
      <c r="C21" s="77" t="s">
        <v>69</v>
      </c>
      <c r="D21" s="77" t="s">
        <v>43</v>
      </c>
      <c r="E21" s="77" t="s">
        <v>14</v>
      </c>
      <c r="F21" s="77" t="s">
        <v>40</v>
      </c>
      <c r="G21" s="77" t="s">
        <v>15</v>
      </c>
      <c r="H21" s="77" t="s">
        <v>16</v>
      </c>
      <c r="I21" s="77" t="s">
        <v>52</v>
      </c>
      <c r="J21" s="77" t="s">
        <v>17</v>
      </c>
      <c r="K21" s="107" t="s">
        <v>10</v>
      </c>
    </row>
    <row r="22" spans="1:11" s="12" customFormat="1" ht="12.75" customHeight="1" x14ac:dyDescent="0.2">
      <c r="A22" s="83"/>
      <c r="B22" s="81"/>
      <c r="C22" s="78"/>
      <c r="D22" s="78"/>
      <c r="E22" s="78"/>
      <c r="F22" s="78"/>
      <c r="G22" s="78"/>
      <c r="H22" s="78"/>
      <c r="I22" s="78"/>
      <c r="J22" s="78"/>
      <c r="K22" s="108"/>
    </row>
    <row r="23" spans="1:11" s="12" customFormat="1" ht="24" customHeight="1" thickBot="1" x14ac:dyDescent="0.25">
      <c r="A23" s="83"/>
      <c r="B23" s="81"/>
      <c r="C23" s="78"/>
      <c r="D23" s="78"/>
      <c r="E23" s="88"/>
      <c r="F23" s="78"/>
      <c r="G23" s="78"/>
      <c r="H23" s="78"/>
      <c r="I23" s="88"/>
      <c r="J23" s="78"/>
      <c r="K23" s="108"/>
    </row>
    <row r="24" spans="1:11" ht="15.75" customHeight="1" x14ac:dyDescent="0.2">
      <c r="A24" s="17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8">
        <v>7</v>
      </c>
      <c r="H24" s="18">
        <v>8</v>
      </c>
      <c r="I24" s="18">
        <v>9</v>
      </c>
      <c r="J24" s="18">
        <v>10</v>
      </c>
      <c r="K24" s="19">
        <v>11</v>
      </c>
    </row>
    <row r="25" spans="1:11" s="13" customFormat="1" ht="15" x14ac:dyDescent="0.2">
      <c r="A25" s="46"/>
      <c r="B25" s="47"/>
      <c r="C25" s="48"/>
      <c r="D25" s="48"/>
      <c r="E25" s="49"/>
      <c r="F25" s="48"/>
      <c r="G25" s="48"/>
      <c r="H25" s="48"/>
      <c r="I25" s="48"/>
      <c r="J25" s="48"/>
      <c r="K25" s="58">
        <f>SUM(F25:H25)+E25*SUM(I25)+E25*SUM(J25)</f>
        <v>0</v>
      </c>
    </row>
    <row r="26" spans="1:11" s="13" customFormat="1" ht="15" x14ac:dyDescent="0.2">
      <c r="A26" s="46"/>
      <c r="B26" s="47"/>
      <c r="C26" s="48"/>
      <c r="D26" s="48"/>
      <c r="E26" s="49"/>
      <c r="F26" s="48"/>
      <c r="G26" s="48"/>
      <c r="H26" s="48"/>
      <c r="I26" s="48"/>
      <c r="J26" s="48"/>
      <c r="K26" s="58">
        <f t="shared" ref="K26:K31" si="0">SUM(F26:H26)+E26*SUM(I26)+E26*SUM(J26)</f>
        <v>0</v>
      </c>
    </row>
    <row r="27" spans="1:11" ht="15" x14ac:dyDescent="0.2">
      <c r="A27" s="50"/>
      <c r="B27" s="51"/>
      <c r="C27" s="48"/>
      <c r="D27" s="48"/>
      <c r="E27" s="49"/>
      <c r="F27" s="48"/>
      <c r="G27" s="48"/>
      <c r="H27" s="48"/>
      <c r="I27" s="48"/>
      <c r="J27" s="48"/>
      <c r="K27" s="58">
        <f t="shared" si="0"/>
        <v>0</v>
      </c>
    </row>
    <row r="28" spans="1:11" ht="15" x14ac:dyDescent="0.2">
      <c r="A28" s="50"/>
      <c r="B28" s="51"/>
      <c r="C28" s="48"/>
      <c r="D28" s="48"/>
      <c r="E28" s="49"/>
      <c r="F28" s="48"/>
      <c r="G28" s="48"/>
      <c r="H28" s="48"/>
      <c r="I28" s="48"/>
      <c r="J28" s="48"/>
      <c r="K28" s="58">
        <f t="shared" si="0"/>
        <v>0</v>
      </c>
    </row>
    <row r="29" spans="1:11" ht="15.75" x14ac:dyDescent="0.2">
      <c r="A29" s="52"/>
      <c r="B29" s="51"/>
      <c r="C29" s="48"/>
      <c r="D29" s="48"/>
      <c r="E29" s="49"/>
      <c r="F29" s="48"/>
      <c r="G29" s="48"/>
      <c r="H29" s="48"/>
      <c r="I29" s="48"/>
      <c r="J29" s="48"/>
      <c r="K29" s="58">
        <f t="shared" si="0"/>
        <v>0</v>
      </c>
    </row>
    <row r="30" spans="1:11" ht="15.75" x14ac:dyDescent="0.2">
      <c r="A30" s="52"/>
      <c r="B30" s="51"/>
      <c r="C30" s="48"/>
      <c r="D30" s="48"/>
      <c r="E30" s="49"/>
      <c r="F30" s="48"/>
      <c r="G30" s="48"/>
      <c r="H30" s="48"/>
      <c r="I30" s="48"/>
      <c r="J30" s="48"/>
      <c r="K30" s="58">
        <f t="shared" si="0"/>
        <v>0</v>
      </c>
    </row>
    <row r="31" spans="1:11" ht="15.75" x14ac:dyDescent="0.2">
      <c r="A31" s="52"/>
      <c r="B31" s="51"/>
      <c r="C31" s="48"/>
      <c r="D31" s="48"/>
      <c r="E31" s="49"/>
      <c r="F31" s="48"/>
      <c r="G31" s="48"/>
      <c r="H31" s="48"/>
      <c r="I31" s="48"/>
      <c r="J31" s="48"/>
      <c r="K31" s="58">
        <f t="shared" si="0"/>
        <v>0</v>
      </c>
    </row>
    <row r="32" spans="1:11" ht="13.5" thickBot="1" x14ac:dyDescent="0.25">
      <c r="A32" s="84" t="s">
        <v>1</v>
      </c>
      <c r="B32" s="85"/>
      <c r="C32" s="85"/>
      <c r="D32" s="85"/>
      <c r="E32" s="85"/>
      <c r="F32" s="85"/>
      <c r="G32" s="85"/>
      <c r="H32" s="85"/>
      <c r="I32" s="85"/>
      <c r="J32" s="86"/>
      <c r="K32" s="59">
        <f>SUM(K25:K31)</f>
        <v>0</v>
      </c>
    </row>
    <row r="33" spans="1:12" ht="15" x14ac:dyDescent="0.25">
      <c r="A33" s="79"/>
      <c r="B33" s="79"/>
      <c r="C33" s="79"/>
      <c r="D33" s="79"/>
      <c r="E33" s="79"/>
      <c r="F33" s="79"/>
      <c r="G33" s="79"/>
      <c r="H33" s="79"/>
    </row>
    <row r="34" spans="1:12" ht="16.5" customHeight="1" x14ac:dyDescent="0.25">
      <c r="A34" s="87" t="s">
        <v>0</v>
      </c>
      <c r="B34" s="87"/>
      <c r="C34" s="87"/>
      <c r="D34" s="87"/>
      <c r="E34" s="87"/>
      <c r="F34" s="87"/>
      <c r="G34" s="87"/>
      <c r="H34" s="87"/>
      <c r="I34" s="87"/>
      <c r="J34" s="87"/>
      <c r="K34" s="45"/>
      <c r="L34" s="14"/>
    </row>
    <row r="35" spans="1:12" ht="15.75" x14ac:dyDescent="0.25">
      <c r="A35" s="92" t="s">
        <v>66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20"/>
    </row>
    <row r="36" spans="1:12" ht="9.75" customHeight="1" x14ac:dyDescent="0.2">
      <c r="A36" s="1"/>
      <c r="B36" s="15"/>
      <c r="C36" s="15"/>
      <c r="D36" s="15"/>
      <c r="E36" s="15"/>
      <c r="F36" s="15"/>
      <c r="G36" s="15"/>
      <c r="H36" s="15"/>
    </row>
    <row r="37" spans="1:12" ht="27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</row>
    <row r="38" spans="1:12" ht="15.75" customHeight="1" x14ac:dyDescent="0.25">
      <c r="A38" s="76" t="s">
        <v>5</v>
      </c>
      <c r="B38" s="76"/>
      <c r="C38" s="76"/>
      <c r="D38" s="76"/>
      <c r="E38" s="76"/>
      <c r="F38" s="76"/>
      <c r="G38" s="76"/>
      <c r="H38" s="76"/>
    </row>
    <row r="39" spans="1:12" x14ac:dyDescent="0.2">
      <c r="A39" s="15"/>
      <c r="B39" s="15"/>
      <c r="C39" s="15"/>
      <c r="D39" s="15"/>
      <c r="E39" s="15"/>
      <c r="F39" s="15"/>
      <c r="G39" s="15"/>
      <c r="H39" s="15"/>
    </row>
    <row r="42" spans="1:12" hidden="1" x14ac:dyDescent="0.2"/>
    <row r="43" spans="1:12" ht="13.5" hidden="1" thickBot="1" x14ac:dyDescent="0.25"/>
    <row r="44" spans="1:12" hidden="1" x14ac:dyDescent="0.2">
      <c r="F44" s="18">
        <v>6</v>
      </c>
      <c r="H44" s="18">
        <v>7</v>
      </c>
      <c r="J44" s="18">
        <v>8</v>
      </c>
      <c r="K44" s="18">
        <v>9</v>
      </c>
      <c r="L44" s="18">
        <v>10</v>
      </c>
    </row>
    <row r="45" spans="1:12" hidden="1" x14ac:dyDescent="0.2">
      <c r="C45" s="9" t="str">
        <f>IF(C25='Fiksuotieji įkainiai'!$F$3,0,IF(C25='Fiksuotieji įkainiai'!$F$4,4,""))</f>
        <v/>
      </c>
      <c r="D45" s="9" t="str">
        <f>IF(D25='Fiksuotieji įkainiai'!$G$3,3,IF(D25='Fiksuotieji įkainiai'!$G$4,11,""))</f>
        <v/>
      </c>
      <c r="E45" s="9" t="str">
        <f t="shared" ref="E45:E51" si="1">IF(AND(E25&gt;0,E25&lt;=20),1,IF(AND(E25&gt;20,E25&lt;=50),2,IF(AND(E25&gt;50,E25&lt;=100),3,IF(E25&gt;100,4,""))))</f>
        <v/>
      </c>
      <c r="F45" s="16" t="str">
        <f ca="1">IF(OR(C45="", D45="", E45=""),"na",INDIRECT("'Fiksuotieji įkainiai'!D"&amp;SUM(C45:E45)))</f>
        <v>na</v>
      </c>
      <c r="G45" s="9" t="s">
        <v>47</v>
      </c>
      <c r="H45" s="16" t="str">
        <f ca="1">IF(E45="","na",INDIRECT("'Fiksuotieji įkainiai'!C"&amp;E45+22))</f>
        <v>na</v>
      </c>
      <c r="I45" s="9" t="s">
        <v>47</v>
      </c>
      <c r="J45" s="16">
        <f>'Fiksuotieji įkainiai'!C30</f>
        <v>45.4</v>
      </c>
      <c r="K45" s="16">
        <f>'Fiksuotieji įkainiai'!C35</f>
        <v>7.56</v>
      </c>
    </row>
    <row r="46" spans="1:12" hidden="1" x14ac:dyDescent="0.2">
      <c r="C46" s="9" t="str">
        <f>IF(C26='Fiksuotieji įkainiai'!$F$3,0,IF(C26='Fiksuotieji įkainiai'!$F$4,4,""))</f>
        <v/>
      </c>
      <c r="D46" s="9" t="str">
        <f>IF(D26='Fiksuotieji įkainiai'!$G$3,3,IF(D26='Fiksuotieji įkainiai'!$G$4,11,""))</f>
        <v/>
      </c>
      <c r="E46" s="9" t="str">
        <f t="shared" si="1"/>
        <v/>
      </c>
      <c r="F46" s="16" t="str">
        <f t="shared" ref="F46:F51" ca="1" si="2">IF(OR(C46="", D46="", E46=""),"na",INDIRECT("'Fiksuotieji įkainiai'!D"&amp;SUM(C46:E46)))</f>
        <v>na</v>
      </c>
      <c r="G46" s="9" t="s">
        <v>47</v>
      </c>
      <c r="H46" s="16" t="str">
        <f t="shared" ref="H46:H51" ca="1" si="3">IF(E46="","na",INDIRECT("'Fiksuotieji įkainiai'!C"&amp;E46+22))</f>
        <v>na</v>
      </c>
      <c r="I46" s="9" t="s">
        <v>47</v>
      </c>
      <c r="J46" s="9" t="s">
        <v>47</v>
      </c>
      <c r="K46" s="9" t="s">
        <v>47</v>
      </c>
    </row>
    <row r="47" spans="1:12" hidden="1" x14ac:dyDescent="0.2">
      <c r="C47" s="9" t="str">
        <f>IF(C27='Fiksuotieji įkainiai'!$F$3,0,IF(C27='Fiksuotieji įkainiai'!$F$4,4,""))</f>
        <v/>
      </c>
      <c r="D47" s="9" t="str">
        <f>IF(D27='Fiksuotieji įkainiai'!$G$3,3,IF(D27='Fiksuotieji įkainiai'!$G$4,11,""))</f>
        <v/>
      </c>
      <c r="E47" s="9" t="str">
        <f t="shared" si="1"/>
        <v/>
      </c>
      <c r="F47" s="16" t="str">
        <f t="shared" ca="1" si="2"/>
        <v>na</v>
      </c>
      <c r="G47" s="9" t="s">
        <v>47</v>
      </c>
      <c r="H47" s="16" t="str">
        <f t="shared" ca="1" si="3"/>
        <v>na</v>
      </c>
      <c r="I47" s="9" t="s">
        <v>47</v>
      </c>
      <c r="J47" s="16">
        <f>'Fiksuotieji įkainiai'!C34</f>
        <v>2.12</v>
      </c>
      <c r="K47" s="16"/>
    </row>
    <row r="48" spans="1:12" hidden="1" x14ac:dyDescent="0.2">
      <c r="C48" s="9" t="str">
        <f>IF(C28='Fiksuotieji įkainiai'!$F$3,0,IF(C28='Fiksuotieji įkainiai'!$F$4,4,""))</f>
        <v/>
      </c>
      <c r="D48" s="9" t="str">
        <f>IF(D28='Fiksuotieji įkainiai'!$G$3,3,IF(D28='Fiksuotieji įkainiai'!$G$4,11,""))</f>
        <v/>
      </c>
      <c r="E48" s="9" t="str">
        <f t="shared" si="1"/>
        <v/>
      </c>
      <c r="F48" s="16" t="str">
        <f t="shared" ca="1" si="2"/>
        <v>na</v>
      </c>
      <c r="G48" s="9" t="s">
        <v>47</v>
      </c>
      <c r="H48" s="16" t="str">
        <f t="shared" ca="1" si="3"/>
        <v>na</v>
      </c>
      <c r="I48" s="9" t="s">
        <v>47</v>
      </c>
      <c r="J48" s="9">
        <f>J47*2</f>
        <v>4.24</v>
      </c>
      <c r="K48" s="16"/>
    </row>
    <row r="49" spans="3:11" hidden="1" x14ac:dyDescent="0.2">
      <c r="C49" s="9" t="str">
        <f>IF(C29='Fiksuotieji įkainiai'!$F$3,0,IF(C29='Fiksuotieji įkainiai'!$F$4,4,""))</f>
        <v/>
      </c>
      <c r="D49" s="9" t="str">
        <f>IF(D29='Fiksuotieji įkainiai'!$G$3,3,IF(D29='Fiksuotieji įkainiai'!$G$4,11,""))</f>
        <v/>
      </c>
      <c r="E49" s="9" t="str">
        <f t="shared" si="1"/>
        <v/>
      </c>
      <c r="F49" s="16" t="str">
        <f t="shared" ca="1" si="2"/>
        <v>na</v>
      </c>
      <c r="G49" s="9" t="s">
        <v>47</v>
      </c>
      <c r="H49" s="16" t="str">
        <f t="shared" ca="1" si="3"/>
        <v>na</v>
      </c>
      <c r="I49" s="9" t="s">
        <v>47</v>
      </c>
      <c r="J49" s="9" t="s">
        <v>47</v>
      </c>
      <c r="K49" s="16"/>
    </row>
    <row r="50" spans="3:11" hidden="1" x14ac:dyDescent="0.2">
      <c r="C50" s="9" t="str">
        <f>IF(C30='Fiksuotieji įkainiai'!$F$3,0,IF(C30='Fiksuotieji įkainiai'!$F$4,4,""))</f>
        <v/>
      </c>
      <c r="D50" s="9" t="str">
        <f>IF(D30='Fiksuotieji įkainiai'!$G$3,3,IF(D30='Fiksuotieji įkainiai'!$G$4,11,""))</f>
        <v/>
      </c>
      <c r="E50" s="9" t="str">
        <f t="shared" si="1"/>
        <v/>
      </c>
      <c r="F50" s="16" t="str">
        <f t="shared" ca="1" si="2"/>
        <v>na</v>
      </c>
      <c r="G50" s="9" t="s">
        <v>47</v>
      </c>
      <c r="H50" s="16" t="str">
        <f t="shared" ca="1" si="3"/>
        <v>na</v>
      </c>
      <c r="I50" s="9" t="s">
        <v>47</v>
      </c>
      <c r="K50" s="16"/>
    </row>
    <row r="51" spans="3:11" hidden="1" x14ac:dyDescent="0.2">
      <c r="C51" s="9" t="str">
        <f>IF(C31='Fiksuotieji įkainiai'!$F$3,0,IF(C31='Fiksuotieji įkainiai'!$F$4,4,""))</f>
        <v/>
      </c>
      <c r="D51" s="9" t="str">
        <f>IF(D31='Fiksuotieji įkainiai'!$G$3,3,IF(D31='Fiksuotieji įkainiai'!$G$4,11,""))</f>
        <v/>
      </c>
      <c r="E51" s="9" t="str">
        <f t="shared" si="1"/>
        <v/>
      </c>
      <c r="F51" s="16" t="str">
        <f t="shared" ca="1" si="2"/>
        <v>na</v>
      </c>
      <c r="G51" s="9" t="s">
        <v>47</v>
      </c>
      <c r="H51" s="16" t="str">
        <f t="shared" ca="1" si="3"/>
        <v>na</v>
      </c>
      <c r="I51" s="9" t="s">
        <v>47</v>
      </c>
      <c r="J51" s="16"/>
      <c r="K51" s="16"/>
    </row>
    <row r="52" spans="3:11" hidden="1" x14ac:dyDescent="0.2"/>
    <row r="53" spans="3:11" hidden="1" x14ac:dyDescent="0.2"/>
    <row r="54" spans="3:11" hidden="1" x14ac:dyDescent="0.2"/>
  </sheetData>
  <sheetProtection algorithmName="SHA-512" hashValue="hCD9dz1lSv5joqjduB7Bi/rt4J/j+9UFTHBZjYjzacWZlo0G2xhwB+4LwSlOkiQ8ug+Defha4uol1CywaLY/gg==" saltValue="WVgjnB0ErIZ2sP/m6txNXQ==" spinCount="100000" sheet="1" objects="1" scenarios="1"/>
  <mergeCells count="27">
    <mergeCell ref="A8:K8"/>
    <mergeCell ref="A10:K10"/>
    <mergeCell ref="A35:K35"/>
    <mergeCell ref="G21:G23"/>
    <mergeCell ref="C21:C23"/>
    <mergeCell ref="J21:J23"/>
    <mergeCell ref="A14:H14"/>
    <mergeCell ref="D21:D23"/>
    <mergeCell ref="A18:C18"/>
    <mergeCell ref="A20:H20"/>
    <mergeCell ref="A15:C15"/>
    <mergeCell ref="A16:C16"/>
    <mergeCell ref="D16:K16"/>
    <mergeCell ref="D15:K15"/>
    <mergeCell ref="K21:K23"/>
    <mergeCell ref="G18:H18"/>
    <mergeCell ref="A38:H38"/>
    <mergeCell ref="H21:H23"/>
    <mergeCell ref="A33:H33"/>
    <mergeCell ref="F21:F23"/>
    <mergeCell ref="B21:B23"/>
    <mergeCell ref="A21:A23"/>
    <mergeCell ref="A32:J32"/>
    <mergeCell ref="A34:J34"/>
    <mergeCell ref="I21:I23"/>
    <mergeCell ref="E21:E23"/>
    <mergeCell ref="A37:I37"/>
  </mergeCells>
  <dataValidations count="7">
    <dataValidation type="whole" allowBlank="1" showInputMessage="1" showErrorMessage="1" errorTitle="Klaida" error="Įvesta netinkama reikšmė." sqref="E25:E31">
      <formula1>1</formula1>
      <formula2>1000</formula2>
    </dataValidation>
    <dataValidation type="list" allowBlank="1" showInputMessage="1" showErrorMessage="1" errorTitle="Klaida!" error="Netinkama reikšmė arba neužpildyti renginio duomenys." sqref="F25:F31">
      <formula1>IF(F45="na",G45,$F45:$G45)</formula1>
    </dataValidation>
    <dataValidation type="list" allowBlank="1" showInputMessage="1" showErrorMessage="1" sqref="G25:G31">
      <formula1>IF(H45="na",I45,$H45:$I45)</formula1>
    </dataValidation>
    <dataValidation type="list" allowBlank="1" showInputMessage="1" showErrorMessage="1" sqref="H25:H31">
      <formula1>$J$45:$J$46</formula1>
    </dataValidation>
    <dataValidation type="list" allowBlank="1" showInputMessage="1" showErrorMessage="1" sqref="J25:J31">
      <formula1>IF(E45="",$K$46,$K$45:$K$46)</formula1>
    </dataValidation>
    <dataValidation type="list" allowBlank="1" showInputMessage="1" showErrorMessage="1" promptTitle="Informacija" prompt="Pasirinkite vienos arba dviejų kavos pertraukėlių įkainį asmeniui, jei kavos pertraukėlės nedeklaruojamos - rinkitės &quot;Netaikoma&quot;" sqref="I25:I31">
      <formula1>IF(E45="",$I$49,$J$47:$J$49)</formula1>
    </dataValidation>
    <dataValidation type="date" allowBlank="1" showInputMessage="1" showErrorMessage="1" errorTitle="Klaida!" error="Įveskite datą frmatu YYYY-MM-DD" sqref="E12 E18 G18:H18">
      <formula1>42005</formula1>
      <formula2>45291</formula2>
    </dataValidation>
  </dataValidations>
  <pageMargins left="0.23622047244094491" right="0.23622047244094491" top="0.23622047244094491" bottom="0.35433070866141736" header="0.19685039370078741" footer="0.23622047244094491"/>
  <pageSetup paperSize="9" scale="90" orientation="landscape" r:id="rId1"/>
  <headerFooter alignWithMargins="0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'Fiksuotieji įkainiai'!$G$3:$G$4</xm:f>
          </x14:formula1>
          <xm:sqref>D25:D31</xm:sqref>
        </x14:dataValidation>
        <x14:dataValidation type="list" allowBlank="1" showInputMessage="1" showErrorMessage="1">
          <x14:formula1>
            <xm:f>'Fiksuotieji įkainiai'!$F$3:$F$4</xm:f>
          </x14:formula1>
          <xm:sqref>C25:C31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52"/>
  <sheetViews>
    <sheetView showGridLines="0" zoomScale="70" zoomScaleNormal="70" zoomScaleSheetLayoutView="70" zoomScalePageLayoutView="70" workbookViewId="0">
      <selection activeCell="P25" sqref="P25"/>
    </sheetView>
  </sheetViews>
  <sheetFormatPr defaultRowHeight="12.75" x14ac:dyDescent="0.2"/>
  <cols>
    <col min="1" max="1" width="16.6640625" style="9" customWidth="1"/>
    <col min="2" max="2" width="21.83203125" style="9" customWidth="1"/>
    <col min="3" max="3" width="16.83203125" style="9" customWidth="1"/>
    <col min="4" max="4" width="20.33203125" style="9" customWidth="1"/>
    <col min="5" max="5" width="20.6640625" style="9" customWidth="1"/>
    <col min="6" max="6" width="16" style="9" customWidth="1"/>
    <col min="7" max="7" width="15" style="9" customWidth="1"/>
    <col min="8" max="8" width="17.33203125" style="9" customWidth="1"/>
    <col min="9" max="9" width="15" style="9" customWidth="1"/>
    <col min="10" max="10" width="17.1640625" style="9" customWidth="1"/>
    <col min="11" max="11" width="17.83203125" style="9" customWidth="1"/>
    <col min="12" max="227" width="9.33203125" style="9"/>
    <col min="228" max="228" width="8.1640625" style="9" customWidth="1"/>
    <col min="229" max="229" width="22.83203125" style="9" customWidth="1"/>
    <col min="230" max="230" width="19" style="9" customWidth="1"/>
    <col min="231" max="231" width="15" style="9" customWidth="1"/>
    <col min="232" max="232" width="19" style="9" customWidth="1"/>
    <col min="233" max="233" width="15.5" style="9" customWidth="1"/>
    <col min="234" max="234" width="17" style="9" customWidth="1"/>
    <col min="235" max="235" width="16" style="9" customWidth="1"/>
    <col min="236" max="236" width="12.1640625" style="9" customWidth="1"/>
    <col min="237" max="237" width="10.33203125" style="9" customWidth="1"/>
    <col min="238" max="238" width="12.1640625" style="9" customWidth="1"/>
    <col min="239" max="239" width="12.5" style="9" customWidth="1"/>
    <col min="240" max="241" width="14" style="9" customWidth="1"/>
    <col min="242" max="242" width="25.33203125" style="9" customWidth="1"/>
    <col min="243" max="483" width="9.33203125" style="9"/>
    <col min="484" max="484" width="8.1640625" style="9" customWidth="1"/>
    <col min="485" max="485" width="22.83203125" style="9" customWidth="1"/>
    <col min="486" max="486" width="19" style="9" customWidth="1"/>
    <col min="487" max="487" width="15" style="9" customWidth="1"/>
    <col min="488" max="488" width="19" style="9" customWidth="1"/>
    <col min="489" max="489" width="15.5" style="9" customWidth="1"/>
    <col min="490" max="490" width="17" style="9" customWidth="1"/>
    <col min="491" max="491" width="16" style="9" customWidth="1"/>
    <col min="492" max="492" width="12.1640625" style="9" customWidth="1"/>
    <col min="493" max="493" width="10.33203125" style="9" customWidth="1"/>
    <col min="494" max="494" width="12.1640625" style="9" customWidth="1"/>
    <col min="495" max="495" width="12.5" style="9" customWidth="1"/>
    <col min="496" max="497" width="14" style="9" customWidth="1"/>
    <col min="498" max="498" width="25.33203125" style="9" customWidth="1"/>
    <col min="499" max="739" width="9.33203125" style="9"/>
    <col min="740" max="740" width="8.1640625" style="9" customWidth="1"/>
    <col min="741" max="741" width="22.83203125" style="9" customWidth="1"/>
    <col min="742" max="742" width="19" style="9" customWidth="1"/>
    <col min="743" max="743" width="15" style="9" customWidth="1"/>
    <col min="744" max="744" width="19" style="9" customWidth="1"/>
    <col min="745" max="745" width="15.5" style="9" customWidth="1"/>
    <col min="746" max="746" width="17" style="9" customWidth="1"/>
    <col min="747" max="747" width="16" style="9" customWidth="1"/>
    <col min="748" max="748" width="12.1640625" style="9" customWidth="1"/>
    <col min="749" max="749" width="10.33203125" style="9" customWidth="1"/>
    <col min="750" max="750" width="12.1640625" style="9" customWidth="1"/>
    <col min="751" max="751" width="12.5" style="9" customWidth="1"/>
    <col min="752" max="753" width="14" style="9" customWidth="1"/>
    <col min="754" max="754" width="25.33203125" style="9" customWidth="1"/>
    <col min="755" max="995" width="9.33203125" style="9"/>
    <col min="996" max="996" width="8.1640625" style="9" customWidth="1"/>
    <col min="997" max="997" width="22.83203125" style="9" customWidth="1"/>
    <col min="998" max="998" width="19" style="9" customWidth="1"/>
    <col min="999" max="999" width="15" style="9" customWidth="1"/>
    <col min="1000" max="1000" width="19" style="9" customWidth="1"/>
    <col min="1001" max="1001" width="15.5" style="9" customWidth="1"/>
    <col min="1002" max="1002" width="17" style="9" customWidth="1"/>
    <col min="1003" max="1003" width="16" style="9" customWidth="1"/>
    <col min="1004" max="1004" width="12.1640625" style="9" customWidth="1"/>
    <col min="1005" max="1005" width="10.33203125" style="9" customWidth="1"/>
    <col min="1006" max="1006" width="12.1640625" style="9" customWidth="1"/>
    <col min="1007" max="1007" width="12.5" style="9" customWidth="1"/>
    <col min="1008" max="1009" width="14" style="9" customWidth="1"/>
    <col min="1010" max="1010" width="25.33203125" style="9" customWidth="1"/>
    <col min="1011" max="1251" width="9.33203125" style="9"/>
    <col min="1252" max="1252" width="8.1640625" style="9" customWidth="1"/>
    <col min="1253" max="1253" width="22.83203125" style="9" customWidth="1"/>
    <col min="1254" max="1254" width="19" style="9" customWidth="1"/>
    <col min="1255" max="1255" width="15" style="9" customWidth="1"/>
    <col min="1256" max="1256" width="19" style="9" customWidth="1"/>
    <col min="1257" max="1257" width="15.5" style="9" customWidth="1"/>
    <col min="1258" max="1258" width="17" style="9" customWidth="1"/>
    <col min="1259" max="1259" width="16" style="9" customWidth="1"/>
    <col min="1260" max="1260" width="12.1640625" style="9" customWidth="1"/>
    <col min="1261" max="1261" width="10.33203125" style="9" customWidth="1"/>
    <col min="1262" max="1262" width="12.1640625" style="9" customWidth="1"/>
    <col min="1263" max="1263" width="12.5" style="9" customWidth="1"/>
    <col min="1264" max="1265" width="14" style="9" customWidth="1"/>
    <col min="1266" max="1266" width="25.33203125" style="9" customWidth="1"/>
    <col min="1267" max="1507" width="9.33203125" style="9"/>
    <col min="1508" max="1508" width="8.1640625" style="9" customWidth="1"/>
    <col min="1509" max="1509" width="22.83203125" style="9" customWidth="1"/>
    <col min="1510" max="1510" width="19" style="9" customWidth="1"/>
    <col min="1511" max="1511" width="15" style="9" customWidth="1"/>
    <col min="1512" max="1512" width="19" style="9" customWidth="1"/>
    <col min="1513" max="1513" width="15.5" style="9" customWidth="1"/>
    <col min="1514" max="1514" width="17" style="9" customWidth="1"/>
    <col min="1515" max="1515" width="16" style="9" customWidth="1"/>
    <col min="1516" max="1516" width="12.1640625" style="9" customWidth="1"/>
    <col min="1517" max="1517" width="10.33203125" style="9" customWidth="1"/>
    <col min="1518" max="1518" width="12.1640625" style="9" customWidth="1"/>
    <col min="1519" max="1519" width="12.5" style="9" customWidth="1"/>
    <col min="1520" max="1521" width="14" style="9" customWidth="1"/>
    <col min="1522" max="1522" width="25.33203125" style="9" customWidth="1"/>
    <col min="1523" max="1763" width="9.33203125" style="9"/>
    <col min="1764" max="1764" width="8.1640625" style="9" customWidth="1"/>
    <col min="1765" max="1765" width="22.83203125" style="9" customWidth="1"/>
    <col min="1766" max="1766" width="19" style="9" customWidth="1"/>
    <col min="1767" max="1767" width="15" style="9" customWidth="1"/>
    <col min="1768" max="1768" width="19" style="9" customWidth="1"/>
    <col min="1769" max="1769" width="15.5" style="9" customWidth="1"/>
    <col min="1770" max="1770" width="17" style="9" customWidth="1"/>
    <col min="1771" max="1771" width="16" style="9" customWidth="1"/>
    <col min="1772" max="1772" width="12.1640625" style="9" customWidth="1"/>
    <col min="1773" max="1773" width="10.33203125" style="9" customWidth="1"/>
    <col min="1774" max="1774" width="12.1640625" style="9" customWidth="1"/>
    <col min="1775" max="1775" width="12.5" style="9" customWidth="1"/>
    <col min="1776" max="1777" width="14" style="9" customWidth="1"/>
    <col min="1778" max="1778" width="25.33203125" style="9" customWidth="1"/>
    <col min="1779" max="2019" width="9.33203125" style="9"/>
    <col min="2020" max="2020" width="8.1640625" style="9" customWidth="1"/>
    <col min="2021" max="2021" width="22.83203125" style="9" customWidth="1"/>
    <col min="2022" max="2022" width="19" style="9" customWidth="1"/>
    <col min="2023" max="2023" width="15" style="9" customWidth="1"/>
    <col min="2024" max="2024" width="19" style="9" customWidth="1"/>
    <col min="2025" max="2025" width="15.5" style="9" customWidth="1"/>
    <col min="2026" max="2026" width="17" style="9" customWidth="1"/>
    <col min="2027" max="2027" width="16" style="9" customWidth="1"/>
    <col min="2028" max="2028" width="12.1640625" style="9" customWidth="1"/>
    <col min="2029" max="2029" width="10.33203125" style="9" customWidth="1"/>
    <col min="2030" max="2030" width="12.1640625" style="9" customWidth="1"/>
    <col min="2031" max="2031" width="12.5" style="9" customWidth="1"/>
    <col min="2032" max="2033" width="14" style="9" customWidth="1"/>
    <col min="2034" max="2034" width="25.33203125" style="9" customWidth="1"/>
    <col min="2035" max="2275" width="9.33203125" style="9"/>
    <col min="2276" max="2276" width="8.1640625" style="9" customWidth="1"/>
    <col min="2277" max="2277" width="22.83203125" style="9" customWidth="1"/>
    <col min="2278" max="2278" width="19" style="9" customWidth="1"/>
    <col min="2279" max="2279" width="15" style="9" customWidth="1"/>
    <col min="2280" max="2280" width="19" style="9" customWidth="1"/>
    <col min="2281" max="2281" width="15.5" style="9" customWidth="1"/>
    <col min="2282" max="2282" width="17" style="9" customWidth="1"/>
    <col min="2283" max="2283" width="16" style="9" customWidth="1"/>
    <col min="2284" max="2284" width="12.1640625" style="9" customWidth="1"/>
    <col min="2285" max="2285" width="10.33203125" style="9" customWidth="1"/>
    <col min="2286" max="2286" width="12.1640625" style="9" customWidth="1"/>
    <col min="2287" max="2287" width="12.5" style="9" customWidth="1"/>
    <col min="2288" max="2289" width="14" style="9" customWidth="1"/>
    <col min="2290" max="2290" width="25.33203125" style="9" customWidth="1"/>
    <col min="2291" max="2531" width="9.33203125" style="9"/>
    <col min="2532" max="2532" width="8.1640625" style="9" customWidth="1"/>
    <col min="2533" max="2533" width="22.83203125" style="9" customWidth="1"/>
    <col min="2534" max="2534" width="19" style="9" customWidth="1"/>
    <col min="2535" max="2535" width="15" style="9" customWidth="1"/>
    <col min="2536" max="2536" width="19" style="9" customWidth="1"/>
    <col min="2537" max="2537" width="15.5" style="9" customWidth="1"/>
    <col min="2538" max="2538" width="17" style="9" customWidth="1"/>
    <col min="2539" max="2539" width="16" style="9" customWidth="1"/>
    <col min="2540" max="2540" width="12.1640625" style="9" customWidth="1"/>
    <col min="2541" max="2541" width="10.33203125" style="9" customWidth="1"/>
    <col min="2542" max="2542" width="12.1640625" style="9" customWidth="1"/>
    <col min="2543" max="2543" width="12.5" style="9" customWidth="1"/>
    <col min="2544" max="2545" width="14" style="9" customWidth="1"/>
    <col min="2546" max="2546" width="25.33203125" style="9" customWidth="1"/>
    <col min="2547" max="2787" width="9.33203125" style="9"/>
    <col min="2788" max="2788" width="8.1640625" style="9" customWidth="1"/>
    <col min="2789" max="2789" width="22.83203125" style="9" customWidth="1"/>
    <col min="2790" max="2790" width="19" style="9" customWidth="1"/>
    <col min="2791" max="2791" width="15" style="9" customWidth="1"/>
    <col min="2792" max="2792" width="19" style="9" customWidth="1"/>
    <col min="2793" max="2793" width="15.5" style="9" customWidth="1"/>
    <col min="2794" max="2794" width="17" style="9" customWidth="1"/>
    <col min="2795" max="2795" width="16" style="9" customWidth="1"/>
    <col min="2796" max="2796" width="12.1640625" style="9" customWidth="1"/>
    <col min="2797" max="2797" width="10.33203125" style="9" customWidth="1"/>
    <col min="2798" max="2798" width="12.1640625" style="9" customWidth="1"/>
    <col min="2799" max="2799" width="12.5" style="9" customWidth="1"/>
    <col min="2800" max="2801" width="14" style="9" customWidth="1"/>
    <col min="2802" max="2802" width="25.33203125" style="9" customWidth="1"/>
    <col min="2803" max="3043" width="9.33203125" style="9"/>
    <col min="3044" max="3044" width="8.1640625" style="9" customWidth="1"/>
    <col min="3045" max="3045" width="22.83203125" style="9" customWidth="1"/>
    <col min="3046" max="3046" width="19" style="9" customWidth="1"/>
    <col min="3047" max="3047" width="15" style="9" customWidth="1"/>
    <col min="3048" max="3048" width="19" style="9" customWidth="1"/>
    <col min="3049" max="3049" width="15.5" style="9" customWidth="1"/>
    <col min="3050" max="3050" width="17" style="9" customWidth="1"/>
    <col min="3051" max="3051" width="16" style="9" customWidth="1"/>
    <col min="3052" max="3052" width="12.1640625" style="9" customWidth="1"/>
    <col min="3053" max="3053" width="10.33203125" style="9" customWidth="1"/>
    <col min="3054" max="3054" width="12.1640625" style="9" customWidth="1"/>
    <col min="3055" max="3055" width="12.5" style="9" customWidth="1"/>
    <col min="3056" max="3057" width="14" style="9" customWidth="1"/>
    <col min="3058" max="3058" width="25.33203125" style="9" customWidth="1"/>
    <col min="3059" max="3299" width="9.33203125" style="9"/>
    <col min="3300" max="3300" width="8.1640625" style="9" customWidth="1"/>
    <col min="3301" max="3301" width="22.83203125" style="9" customWidth="1"/>
    <col min="3302" max="3302" width="19" style="9" customWidth="1"/>
    <col min="3303" max="3303" width="15" style="9" customWidth="1"/>
    <col min="3304" max="3304" width="19" style="9" customWidth="1"/>
    <col min="3305" max="3305" width="15.5" style="9" customWidth="1"/>
    <col min="3306" max="3306" width="17" style="9" customWidth="1"/>
    <col min="3307" max="3307" width="16" style="9" customWidth="1"/>
    <col min="3308" max="3308" width="12.1640625" style="9" customWidth="1"/>
    <col min="3309" max="3309" width="10.33203125" style="9" customWidth="1"/>
    <col min="3310" max="3310" width="12.1640625" style="9" customWidth="1"/>
    <col min="3311" max="3311" width="12.5" style="9" customWidth="1"/>
    <col min="3312" max="3313" width="14" style="9" customWidth="1"/>
    <col min="3314" max="3314" width="25.33203125" style="9" customWidth="1"/>
    <col min="3315" max="3555" width="9.33203125" style="9"/>
    <col min="3556" max="3556" width="8.1640625" style="9" customWidth="1"/>
    <col min="3557" max="3557" width="22.83203125" style="9" customWidth="1"/>
    <col min="3558" max="3558" width="19" style="9" customWidth="1"/>
    <col min="3559" max="3559" width="15" style="9" customWidth="1"/>
    <col min="3560" max="3560" width="19" style="9" customWidth="1"/>
    <col min="3561" max="3561" width="15.5" style="9" customWidth="1"/>
    <col min="3562" max="3562" width="17" style="9" customWidth="1"/>
    <col min="3563" max="3563" width="16" style="9" customWidth="1"/>
    <col min="3564" max="3564" width="12.1640625" style="9" customWidth="1"/>
    <col min="3565" max="3565" width="10.33203125" style="9" customWidth="1"/>
    <col min="3566" max="3566" width="12.1640625" style="9" customWidth="1"/>
    <col min="3567" max="3567" width="12.5" style="9" customWidth="1"/>
    <col min="3568" max="3569" width="14" style="9" customWidth="1"/>
    <col min="3570" max="3570" width="25.33203125" style="9" customWidth="1"/>
    <col min="3571" max="3811" width="9.33203125" style="9"/>
    <col min="3812" max="3812" width="8.1640625" style="9" customWidth="1"/>
    <col min="3813" max="3813" width="22.83203125" style="9" customWidth="1"/>
    <col min="3814" max="3814" width="19" style="9" customWidth="1"/>
    <col min="3815" max="3815" width="15" style="9" customWidth="1"/>
    <col min="3816" max="3816" width="19" style="9" customWidth="1"/>
    <col min="3817" max="3817" width="15.5" style="9" customWidth="1"/>
    <col min="3818" max="3818" width="17" style="9" customWidth="1"/>
    <col min="3819" max="3819" width="16" style="9" customWidth="1"/>
    <col min="3820" max="3820" width="12.1640625" style="9" customWidth="1"/>
    <col min="3821" max="3821" width="10.33203125" style="9" customWidth="1"/>
    <col min="3822" max="3822" width="12.1640625" style="9" customWidth="1"/>
    <col min="3823" max="3823" width="12.5" style="9" customWidth="1"/>
    <col min="3824" max="3825" width="14" style="9" customWidth="1"/>
    <col min="3826" max="3826" width="25.33203125" style="9" customWidth="1"/>
    <col min="3827" max="4067" width="9.33203125" style="9"/>
    <col min="4068" max="4068" width="8.1640625" style="9" customWidth="1"/>
    <col min="4069" max="4069" width="22.83203125" style="9" customWidth="1"/>
    <col min="4070" max="4070" width="19" style="9" customWidth="1"/>
    <col min="4071" max="4071" width="15" style="9" customWidth="1"/>
    <col min="4072" max="4072" width="19" style="9" customWidth="1"/>
    <col min="4073" max="4073" width="15.5" style="9" customWidth="1"/>
    <col min="4074" max="4074" width="17" style="9" customWidth="1"/>
    <col min="4075" max="4075" width="16" style="9" customWidth="1"/>
    <col min="4076" max="4076" width="12.1640625" style="9" customWidth="1"/>
    <col min="4077" max="4077" width="10.33203125" style="9" customWidth="1"/>
    <col min="4078" max="4078" width="12.1640625" style="9" customWidth="1"/>
    <col min="4079" max="4079" width="12.5" style="9" customWidth="1"/>
    <col min="4080" max="4081" width="14" style="9" customWidth="1"/>
    <col min="4082" max="4082" width="25.33203125" style="9" customWidth="1"/>
    <col min="4083" max="4323" width="9.33203125" style="9"/>
    <col min="4324" max="4324" width="8.1640625" style="9" customWidth="1"/>
    <col min="4325" max="4325" width="22.83203125" style="9" customWidth="1"/>
    <col min="4326" max="4326" width="19" style="9" customWidth="1"/>
    <col min="4327" max="4327" width="15" style="9" customWidth="1"/>
    <col min="4328" max="4328" width="19" style="9" customWidth="1"/>
    <col min="4329" max="4329" width="15.5" style="9" customWidth="1"/>
    <col min="4330" max="4330" width="17" style="9" customWidth="1"/>
    <col min="4331" max="4331" width="16" style="9" customWidth="1"/>
    <col min="4332" max="4332" width="12.1640625" style="9" customWidth="1"/>
    <col min="4333" max="4333" width="10.33203125" style="9" customWidth="1"/>
    <col min="4334" max="4334" width="12.1640625" style="9" customWidth="1"/>
    <col min="4335" max="4335" width="12.5" style="9" customWidth="1"/>
    <col min="4336" max="4337" width="14" style="9" customWidth="1"/>
    <col min="4338" max="4338" width="25.33203125" style="9" customWidth="1"/>
    <col min="4339" max="4579" width="9.33203125" style="9"/>
    <col min="4580" max="4580" width="8.1640625" style="9" customWidth="1"/>
    <col min="4581" max="4581" width="22.83203125" style="9" customWidth="1"/>
    <col min="4582" max="4582" width="19" style="9" customWidth="1"/>
    <col min="4583" max="4583" width="15" style="9" customWidth="1"/>
    <col min="4584" max="4584" width="19" style="9" customWidth="1"/>
    <col min="4585" max="4585" width="15.5" style="9" customWidth="1"/>
    <col min="4586" max="4586" width="17" style="9" customWidth="1"/>
    <col min="4587" max="4587" width="16" style="9" customWidth="1"/>
    <col min="4588" max="4588" width="12.1640625" style="9" customWidth="1"/>
    <col min="4589" max="4589" width="10.33203125" style="9" customWidth="1"/>
    <col min="4590" max="4590" width="12.1640625" style="9" customWidth="1"/>
    <col min="4591" max="4591" width="12.5" style="9" customWidth="1"/>
    <col min="4592" max="4593" width="14" style="9" customWidth="1"/>
    <col min="4594" max="4594" width="25.33203125" style="9" customWidth="1"/>
    <col min="4595" max="4835" width="9.33203125" style="9"/>
    <col min="4836" max="4836" width="8.1640625" style="9" customWidth="1"/>
    <col min="4837" max="4837" width="22.83203125" style="9" customWidth="1"/>
    <col min="4838" max="4838" width="19" style="9" customWidth="1"/>
    <col min="4839" max="4839" width="15" style="9" customWidth="1"/>
    <col min="4840" max="4840" width="19" style="9" customWidth="1"/>
    <col min="4841" max="4841" width="15.5" style="9" customWidth="1"/>
    <col min="4842" max="4842" width="17" style="9" customWidth="1"/>
    <col min="4843" max="4843" width="16" style="9" customWidth="1"/>
    <col min="4844" max="4844" width="12.1640625" style="9" customWidth="1"/>
    <col min="4845" max="4845" width="10.33203125" style="9" customWidth="1"/>
    <col min="4846" max="4846" width="12.1640625" style="9" customWidth="1"/>
    <col min="4847" max="4847" width="12.5" style="9" customWidth="1"/>
    <col min="4848" max="4849" width="14" style="9" customWidth="1"/>
    <col min="4850" max="4850" width="25.33203125" style="9" customWidth="1"/>
    <col min="4851" max="5091" width="9.33203125" style="9"/>
    <col min="5092" max="5092" width="8.1640625" style="9" customWidth="1"/>
    <col min="5093" max="5093" width="22.83203125" style="9" customWidth="1"/>
    <col min="5094" max="5094" width="19" style="9" customWidth="1"/>
    <col min="5095" max="5095" width="15" style="9" customWidth="1"/>
    <col min="5096" max="5096" width="19" style="9" customWidth="1"/>
    <col min="5097" max="5097" width="15.5" style="9" customWidth="1"/>
    <col min="5098" max="5098" width="17" style="9" customWidth="1"/>
    <col min="5099" max="5099" width="16" style="9" customWidth="1"/>
    <col min="5100" max="5100" width="12.1640625" style="9" customWidth="1"/>
    <col min="5101" max="5101" width="10.33203125" style="9" customWidth="1"/>
    <col min="5102" max="5102" width="12.1640625" style="9" customWidth="1"/>
    <col min="5103" max="5103" width="12.5" style="9" customWidth="1"/>
    <col min="5104" max="5105" width="14" style="9" customWidth="1"/>
    <col min="5106" max="5106" width="25.33203125" style="9" customWidth="1"/>
    <col min="5107" max="5347" width="9.33203125" style="9"/>
    <col min="5348" max="5348" width="8.1640625" style="9" customWidth="1"/>
    <col min="5349" max="5349" width="22.83203125" style="9" customWidth="1"/>
    <col min="5350" max="5350" width="19" style="9" customWidth="1"/>
    <col min="5351" max="5351" width="15" style="9" customWidth="1"/>
    <col min="5352" max="5352" width="19" style="9" customWidth="1"/>
    <col min="5353" max="5353" width="15.5" style="9" customWidth="1"/>
    <col min="5354" max="5354" width="17" style="9" customWidth="1"/>
    <col min="5355" max="5355" width="16" style="9" customWidth="1"/>
    <col min="5356" max="5356" width="12.1640625" style="9" customWidth="1"/>
    <col min="5357" max="5357" width="10.33203125" style="9" customWidth="1"/>
    <col min="5358" max="5358" width="12.1640625" style="9" customWidth="1"/>
    <col min="5359" max="5359" width="12.5" style="9" customWidth="1"/>
    <col min="5360" max="5361" width="14" style="9" customWidth="1"/>
    <col min="5362" max="5362" width="25.33203125" style="9" customWidth="1"/>
    <col min="5363" max="5603" width="9.33203125" style="9"/>
    <col min="5604" max="5604" width="8.1640625" style="9" customWidth="1"/>
    <col min="5605" max="5605" width="22.83203125" style="9" customWidth="1"/>
    <col min="5606" max="5606" width="19" style="9" customWidth="1"/>
    <col min="5607" max="5607" width="15" style="9" customWidth="1"/>
    <col min="5608" max="5608" width="19" style="9" customWidth="1"/>
    <col min="5609" max="5609" width="15.5" style="9" customWidth="1"/>
    <col min="5610" max="5610" width="17" style="9" customWidth="1"/>
    <col min="5611" max="5611" width="16" style="9" customWidth="1"/>
    <col min="5612" max="5612" width="12.1640625" style="9" customWidth="1"/>
    <col min="5613" max="5613" width="10.33203125" style="9" customWidth="1"/>
    <col min="5614" max="5614" width="12.1640625" style="9" customWidth="1"/>
    <col min="5615" max="5615" width="12.5" style="9" customWidth="1"/>
    <col min="5616" max="5617" width="14" style="9" customWidth="1"/>
    <col min="5618" max="5618" width="25.33203125" style="9" customWidth="1"/>
    <col min="5619" max="5859" width="9.33203125" style="9"/>
    <col min="5860" max="5860" width="8.1640625" style="9" customWidth="1"/>
    <col min="5861" max="5861" width="22.83203125" style="9" customWidth="1"/>
    <col min="5862" max="5862" width="19" style="9" customWidth="1"/>
    <col min="5863" max="5863" width="15" style="9" customWidth="1"/>
    <col min="5864" max="5864" width="19" style="9" customWidth="1"/>
    <col min="5865" max="5865" width="15.5" style="9" customWidth="1"/>
    <col min="5866" max="5866" width="17" style="9" customWidth="1"/>
    <col min="5867" max="5867" width="16" style="9" customWidth="1"/>
    <col min="5868" max="5868" width="12.1640625" style="9" customWidth="1"/>
    <col min="5869" max="5869" width="10.33203125" style="9" customWidth="1"/>
    <col min="5870" max="5870" width="12.1640625" style="9" customWidth="1"/>
    <col min="5871" max="5871" width="12.5" style="9" customWidth="1"/>
    <col min="5872" max="5873" width="14" style="9" customWidth="1"/>
    <col min="5874" max="5874" width="25.33203125" style="9" customWidth="1"/>
    <col min="5875" max="6115" width="9.33203125" style="9"/>
    <col min="6116" max="6116" width="8.1640625" style="9" customWidth="1"/>
    <col min="6117" max="6117" width="22.83203125" style="9" customWidth="1"/>
    <col min="6118" max="6118" width="19" style="9" customWidth="1"/>
    <col min="6119" max="6119" width="15" style="9" customWidth="1"/>
    <col min="6120" max="6120" width="19" style="9" customWidth="1"/>
    <col min="6121" max="6121" width="15.5" style="9" customWidth="1"/>
    <col min="6122" max="6122" width="17" style="9" customWidth="1"/>
    <col min="6123" max="6123" width="16" style="9" customWidth="1"/>
    <col min="6124" max="6124" width="12.1640625" style="9" customWidth="1"/>
    <col min="6125" max="6125" width="10.33203125" style="9" customWidth="1"/>
    <col min="6126" max="6126" width="12.1640625" style="9" customWidth="1"/>
    <col min="6127" max="6127" width="12.5" style="9" customWidth="1"/>
    <col min="6128" max="6129" width="14" style="9" customWidth="1"/>
    <col min="6130" max="6130" width="25.33203125" style="9" customWidth="1"/>
    <col min="6131" max="6371" width="9.33203125" style="9"/>
    <col min="6372" max="6372" width="8.1640625" style="9" customWidth="1"/>
    <col min="6373" max="6373" width="22.83203125" style="9" customWidth="1"/>
    <col min="6374" max="6374" width="19" style="9" customWidth="1"/>
    <col min="6375" max="6375" width="15" style="9" customWidth="1"/>
    <col min="6376" max="6376" width="19" style="9" customWidth="1"/>
    <col min="6377" max="6377" width="15.5" style="9" customWidth="1"/>
    <col min="6378" max="6378" width="17" style="9" customWidth="1"/>
    <col min="6379" max="6379" width="16" style="9" customWidth="1"/>
    <col min="6380" max="6380" width="12.1640625" style="9" customWidth="1"/>
    <col min="6381" max="6381" width="10.33203125" style="9" customWidth="1"/>
    <col min="6382" max="6382" width="12.1640625" style="9" customWidth="1"/>
    <col min="6383" max="6383" width="12.5" style="9" customWidth="1"/>
    <col min="6384" max="6385" width="14" style="9" customWidth="1"/>
    <col min="6386" max="6386" width="25.33203125" style="9" customWidth="1"/>
    <col min="6387" max="6627" width="9.33203125" style="9"/>
    <col min="6628" max="6628" width="8.1640625" style="9" customWidth="1"/>
    <col min="6629" max="6629" width="22.83203125" style="9" customWidth="1"/>
    <col min="6630" max="6630" width="19" style="9" customWidth="1"/>
    <col min="6631" max="6631" width="15" style="9" customWidth="1"/>
    <col min="6632" max="6632" width="19" style="9" customWidth="1"/>
    <col min="6633" max="6633" width="15.5" style="9" customWidth="1"/>
    <col min="6634" max="6634" width="17" style="9" customWidth="1"/>
    <col min="6635" max="6635" width="16" style="9" customWidth="1"/>
    <col min="6636" max="6636" width="12.1640625" style="9" customWidth="1"/>
    <col min="6637" max="6637" width="10.33203125" style="9" customWidth="1"/>
    <col min="6638" max="6638" width="12.1640625" style="9" customWidth="1"/>
    <col min="6639" max="6639" width="12.5" style="9" customWidth="1"/>
    <col min="6640" max="6641" width="14" style="9" customWidth="1"/>
    <col min="6642" max="6642" width="25.33203125" style="9" customWidth="1"/>
    <col min="6643" max="6883" width="9.33203125" style="9"/>
    <col min="6884" max="6884" width="8.1640625" style="9" customWidth="1"/>
    <col min="6885" max="6885" width="22.83203125" style="9" customWidth="1"/>
    <col min="6886" max="6886" width="19" style="9" customWidth="1"/>
    <col min="6887" max="6887" width="15" style="9" customWidth="1"/>
    <col min="6888" max="6888" width="19" style="9" customWidth="1"/>
    <col min="6889" max="6889" width="15.5" style="9" customWidth="1"/>
    <col min="6890" max="6890" width="17" style="9" customWidth="1"/>
    <col min="6891" max="6891" width="16" style="9" customWidth="1"/>
    <col min="6892" max="6892" width="12.1640625" style="9" customWidth="1"/>
    <col min="6893" max="6893" width="10.33203125" style="9" customWidth="1"/>
    <col min="6894" max="6894" width="12.1640625" style="9" customWidth="1"/>
    <col min="6895" max="6895" width="12.5" style="9" customWidth="1"/>
    <col min="6896" max="6897" width="14" style="9" customWidth="1"/>
    <col min="6898" max="6898" width="25.33203125" style="9" customWidth="1"/>
    <col min="6899" max="7139" width="9.33203125" style="9"/>
    <col min="7140" max="7140" width="8.1640625" style="9" customWidth="1"/>
    <col min="7141" max="7141" width="22.83203125" style="9" customWidth="1"/>
    <col min="7142" max="7142" width="19" style="9" customWidth="1"/>
    <col min="7143" max="7143" width="15" style="9" customWidth="1"/>
    <col min="7144" max="7144" width="19" style="9" customWidth="1"/>
    <col min="7145" max="7145" width="15.5" style="9" customWidth="1"/>
    <col min="7146" max="7146" width="17" style="9" customWidth="1"/>
    <col min="7147" max="7147" width="16" style="9" customWidth="1"/>
    <col min="7148" max="7148" width="12.1640625" style="9" customWidth="1"/>
    <col min="7149" max="7149" width="10.33203125" style="9" customWidth="1"/>
    <col min="7150" max="7150" width="12.1640625" style="9" customWidth="1"/>
    <col min="7151" max="7151" width="12.5" style="9" customWidth="1"/>
    <col min="7152" max="7153" width="14" style="9" customWidth="1"/>
    <col min="7154" max="7154" width="25.33203125" style="9" customWidth="1"/>
    <col min="7155" max="7395" width="9.33203125" style="9"/>
    <col min="7396" max="7396" width="8.1640625" style="9" customWidth="1"/>
    <col min="7397" max="7397" width="22.83203125" style="9" customWidth="1"/>
    <col min="7398" max="7398" width="19" style="9" customWidth="1"/>
    <col min="7399" max="7399" width="15" style="9" customWidth="1"/>
    <col min="7400" max="7400" width="19" style="9" customWidth="1"/>
    <col min="7401" max="7401" width="15.5" style="9" customWidth="1"/>
    <col min="7402" max="7402" width="17" style="9" customWidth="1"/>
    <col min="7403" max="7403" width="16" style="9" customWidth="1"/>
    <col min="7404" max="7404" width="12.1640625" style="9" customWidth="1"/>
    <col min="7405" max="7405" width="10.33203125" style="9" customWidth="1"/>
    <col min="7406" max="7406" width="12.1640625" style="9" customWidth="1"/>
    <col min="7407" max="7407" width="12.5" style="9" customWidth="1"/>
    <col min="7408" max="7409" width="14" style="9" customWidth="1"/>
    <col min="7410" max="7410" width="25.33203125" style="9" customWidth="1"/>
    <col min="7411" max="7651" width="9.33203125" style="9"/>
    <col min="7652" max="7652" width="8.1640625" style="9" customWidth="1"/>
    <col min="7653" max="7653" width="22.83203125" style="9" customWidth="1"/>
    <col min="7654" max="7654" width="19" style="9" customWidth="1"/>
    <col min="7655" max="7655" width="15" style="9" customWidth="1"/>
    <col min="7656" max="7656" width="19" style="9" customWidth="1"/>
    <col min="7657" max="7657" width="15.5" style="9" customWidth="1"/>
    <col min="7658" max="7658" width="17" style="9" customWidth="1"/>
    <col min="7659" max="7659" width="16" style="9" customWidth="1"/>
    <col min="7660" max="7660" width="12.1640625" style="9" customWidth="1"/>
    <col min="7661" max="7661" width="10.33203125" style="9" customWidth="1"/>
    <col min="7662" max="7662" width="12.1640625" style="9" customWidth="1"/>
    <col min="7663" max="7663" width="12.5" style="9" customWidth="1"/>
    <col min="7664" max="7665" width="14" style="9" customWidth="1"/>
    <col min="7666" max="7666" width="25.33203125" style="9" customWidth="1"/>
    <col min="7667" max="7907" width="9.33203125" style="9"/>
    <col min="7908" max="7908" width="8.1640625" style="9" customWidth="1"/>
    <col min="7909" max="7909" width="22.83203125" style="9" customWidth="1"/>
    <col min="7910" max="7910" width="19" style="9" customWidth="1"/>
    <col min="7911" max="7911" width="15" style="9" customWidth="1"/>
    <col min="7912" max="7912" width="19" style="9" customWidth="1"/>
    <col min="7913" max="7913" width="15.5" style="9" customWidth="1"/>
    <col min="7914" max="7914" width="17" style="9" customWidth="1"/>
    <col min="7915" max="7915" width="16" style="9" customWidth="1"/>
    <col min="7916" max="7916" width="12.1640625" style="9" customWidth="1"/>
    <col min="7917" max="7917" width="10.33203125" style="9" customWidth="1"/>
    <col min="7918" max="7918" width="12.1640625" style="9" customWidth="1"/>
    <col min="7919" max="7919" width="12.5" style="9" customWidth="1"/>
    <col min="7920" max="7921" width="14" style="9" customWidth="1"/>
    <col min="7922" max="7922" width="25.33203125" style="9" customWidth="1"/>
    <col min="7923" max="8163" width="9.33203125" style="9"/>
    <col min="8164" max="8164" width="8.1640625" style="9" customWidth="1"/>
    <col min="8165" max="8165" width="22.83203125" style="9" customWidth="1"/>
    <col min="8166" max="8166" width="19" style="9" customWidth="1"/>
    <col min="8167" max="8167" width="15" style="9" customWidth="1"/>
    <col min="8168" max="8168" width="19" style="9" customWidth="1"/>
    <col min="8169" max="8169" width="15.5" style="9" customWidth="1"/>
    <col min="8170" max="8170" width="17" style="9" customWidth="1"/>
    <col min="8171" max="8171" width="16" style="9" customWidth="1"/>
    <col min="8172" max="8172" width="12.1640625" style="9" customWidth="1"/>
    <col min="8173" max="8173" width="10.33203125" style="9" customWidth="1"/>
    <col min="8174" max="8174" width="12.1640625" style="9" customWidth="1"/>
    <col min="8175" max="8175" width="12.5" style="9" customWidth="1"/>
    <col min="8176" max="8177" width="14" style="9" customWidth="1"/>
    <col min="8178" max="8178" width="25.33203125" style="9" customWidth="1"/>
    <col min="8179" max="8419" width="9.33203125" style="9"/>
    <col min="8420" max="8420" width="8.1640625" style="9" customWidth="1"/>
    <col min="8421" max="8421" width="22.83203125" style="9" customWidth="1"/>
    <col min="8422" max="8422" width="19" style="9" customWidth="1"/>
    <col min="8423" max="8423" width="15" style="9" customWidth="1"/>
    <col min="8424" max="8424" width="19" style="9" customWidth="1"/>
    <col min="8425" max="8425" width="15.5" style="9" customWidth="1"/>
    <col min="8426" max="8426" width="17" style="9" customWidth="1"/>
    <col min="8427" max="8427" width="16" style="9" customWidth="1"/>
    <col min="8428" max="8428" width="12.1640625" style="9" customWidth="1"/>
    <col min="8429" max="8429" width="10.33203125" style="9" customWidth="1"/>
    <col min="8430" max="8430" width="12.1640625" style="9" customWidth="1"/>
    <col min="8431" max="8431" width="12.5" style="9" customWidth="1"/>
    <col min="8432" max="8433" width="14" style="9" customWidth="1"/>
    <col min="8434" max="8434" width="25.33203125" style="9" customWidth="1"/>
    <col min="8435" max="8675" width="9.33203125" style="9"/>
    <col min="8676" max="8676" width="8.1640625" style="9" customWidth="1"/>
    <col min="8677" max="8677" width="22.83203125" style="9" customWidth="1"/>
    <col min="8678" max="8678" width="19" style="9" customWidth="1"/>
    <col min="8679" max="8679" width="15" style="9" customWidth="1"/>
    <col min="8680" max="8680" width="19" style="9" customWidth="1"/>
    <col min="8681" max="8681" width="15.5" style="9" customWidth="1"/>
    <col min="8682" max="8682" width="17" style="9" customWidth="1"/>
    <col min="8683" max="8683" width="16" style="9" customWidth="1"/>
    <col min="8684" max="8684" width="12.1640625" style="9" customWidth="1"/>
    <col min="8685" max="8685" width="10.33203125" style="9" customWidth="1"/>
    <col min="8686" max="8686" width="12.1640625" style="9" customWidth="1"/>
    <col min="8687" max="8687" width="12.5" style="9" customWidth="1"/>
    <col min="8688" max="8689" width="14" style="9" customWidth="1"/>
    <col min="8690" max="8690" width="25.33203125" style="9" customWidth="1"/>
    <col min="8691" max="8931" width="9.33203125" style="9"/>
    <col min="8932" max="8932" width="8.1640625" style="9" customWidth="1"/>
    <col min="8933" max="8933" width="22.83203125" style="9" customWidth="1"/>
    <col min="8934" max="8934" width="19" style="9" customWidth="1"/>
    <col min="8935" max="8935" width="15" style="9" customWidth="1"/>
    <col min="8936" max="8936" width="19" style="9" customWidth="1"/>
    <col min="8937" max="8937" width="15.5" style="9" customWidth="1"/>
    <col min="8938" max="8938" width="17" style="9" customWidth="1"/>
    <col min="8939" max="8939" width="16" style="9" customWidth="1"/>
    <col min="8940" max="8940" width="12.1640625" style="9" customWidth="1"/>
    <col min="8941" max="8941" width="10.33203125" style="9" customWidth="1"/>
    <col min="8942" max="8942" width="12.1640625" style="9" customWidth="1"/>
    <col min="8943" max="8943" width="12.5" style="9" customWidth="1"/>
    <col min="8944" max="8945" width="14" style="9" customWidth="1"/>
    <col min="8946" max="8946" width="25.33203125" style="9" customWidth="1"/>
    <col min="8947" max="9187" width="9.33203125" style="9"/>
    <col min="9188" max="9188" width="8.1640625" style="9" customWidth="1"/>
    <col min="9189" max="9189" width="22.83203125" style="9" customWidth="1"/>
    <col min="9190" max="9190" width="19" style="9" customWidth="1"/>
    <col min="9191" max="9191" width="15" style="9" customWidth="1"/>
    <col min="9192" max="9192" width="19" style="9" customWidth="1"/>
    <col min="9193" max="9193" width="15.5" style="9" customWidth="1"/>
    <col min="9194" max="9194" width="17" style="9" customWidth="1"/>
    <col min="9195" max="9195" width="16" style="9" customWidth="1"/>
    <col min="9196" max="9196" width="12.1640625" style="9" customWidth="1"/>
    <col min="9197" max="9197" width="10.33203125" style="9" customWidth="1"/>
    <col min="9198" max="9198" width="12.1640625" style="9" customWidth="1"/>
    <col min="9199" max="9199" width="12.5" style="9" customWidth="1"/>
    <col min="9200" max="9201" width="14" style="9" customWidth="1"/>
    <col min="9202" max="9202" width="25.33203125" style="9" customWidth="1"/>
    <col min="9203" max="9443" width="9.33203125" style="9"/>
    <col min="9444" max="9444" width="8.1640625" style="9" customWidth="1"/>
    <col min="9445" max="9445" width="22.83203125" style="9" customWidth="1"/>
    <col min="9446" max="9446" width="19" style="9" customWidth="1"/>
    <col min="9447" max="9447" width="15" style="9" customWidth="1"/>
    <col min="9448" max="9448" width="19" style="9" customWidth="1"/>
    <col min="9449" max="9449" width="15.5" style="9" customWidth="1"/>
    <col min="9450" max="9450" width="17" style="9" customWidth="1"/>
    <col min="9451" max="9451" width="16" style="9" customWidth="1"/>
    <col min="9452" max="9452" width="12.1640625" style="9" customWidth="1"/>
    <col min="9453" max="9453" width="10.33203125" style="9" customWidth="1"/>
    <col min="9454" max="9454" width="12.1640625" style="9" customWidth="1"/>
    <col min="9455" max="9455" width="12.5" style="9" customWidth="1"/>
    <col min="9456" max="9457" width="14" style="9" customWidth="1"/>
    <col min="9458" max="9458" width="25.33203125" style="9" customWidth="1"/>
    <col min="9459" max="9699" width="9.33203125" style="9"/>
    <col min="9700" max="9700" width="8.1640625" style="9" customWidth="1"/>
    <col min="9701" max="9701" width="22.83203125" style="9" customWidth="1"/>
    <col min="9702" max="9702" width="19" style="9" customWidth="1"/>
    <col min="9703" max="9703" width="15" style="9" customWidth="1"/>
    <col min="9704" max="9704" width="19" style="9" customWidth="1"/>
    <col min="9705" max="9705" width="15.5" style="9" customWidth="1"/>
    <col min="9706" max="9706" width="17" style="9" customWidth="1"/>
    <col min="9707" max="9707" width="16" style="9" customWidth="1"/>
    <col min="9708" max="9708" width="12.1640625" style="9" customWidth="1"/>
    <col min="9709" max="9709" width="10.33203125" style="9" customWidth="1"/>
    <col min="9710" max="9710" width="12.1640625" style="9" customWidth="1"/>
    <col min="9711" max="9711" width="12.5" style="9" customWidth="1"/>
    <col min="9712" max="9713" width="14" style="9" customWidth="1"/>
    <col min="9714" max="9714" width="25.33203125" style="9" customWidth="1"/>
    <col min="9715" max="9955" width="9.33203125" style="9"/>
    <col min="9956" max="9956" width="8.1640625" style="9" customWidth="1"/>
    <col min="9957" max="9957" width="22.83203125" style="9" customWidth="1"/>
    <col min="9958" max="9958" width="19" style="9" customWidth="1"/>
    <col min="9959" max="9959" width="15" style="9" customWidth="1"/>
    <col min="9960" max="9960" width="19" style="9" customWidth="1"/>
    <col min="9961" max="9961" width="15.5" style="9" customWidth="1"/>
    <col min="9962" max="9962" width="17" style="9" customWidth="1"/>
    <col min="9963" max="9963" width="16" style="9" customWidth="1"/>
    <col min="9964" max="9964" width="12.1640625" style="9" customWidth="1"/>
    <col min="9965" max="9965" width="10.33203125" style="9" customWidth="1"/>
    <col min="9966" max="9966" width="12.1640625" style="9" customWidth="1"/>
    <col min="9967" max="9967" width="12.5" style="9" customWidth="1"/>
    <col min="9968" max="9969" width="14" style="9" customWidth="1"/>
    <col min="9970" max="9970" width="25.33203125" style="9" customWidth="1"/>
    <col min="9971" max="10211" width="9.33203125" style="9"/>
    <col min="10212" max="10212" width="8.1640625" style="9" customWidth="1"/>
    <col min="10213" max="10213" width="22.83203125" style="9" customWidth="1"/>
    <col min="10214" max="10214" width="19" style="9" customWidth="1"/>
    <col min="10215" max="10215" width="15" style="9" customWidth="1"/>
    <col min="10216" max="10216" width="19" style="9" customWidth="1"/>
    <col min="10217" max="10217" width="15.5" style="9" customWidth="1"/>
    <col min="10218" max="10218" width="17" style="9" customWidth="1"/>
    <col min="10219" max="10219" width="16" style="9" customWidth="1"/>
    <col min="10220" max="10220" width="12.1640625" style="9" customWidth="1"/>
    <col min="10221" max="10221" width="10.33203125" style="9" customWidth="1"/>
    <col min="10222" max="10222" width="12.1640625" style="9" customWidth="1"/>
    <col min="10223" max="10223" width="12.5" style="9" customWidth="1"/>
    <col min="10224" max="10225" width="14" style="9" customWidth="1"/>
    <col min="10226" max="10226" width="25.33203125" style="9" customWidth="1"/>
    <col min="10227" max="10467" width="9.33203125" style="9"/>
    <col min="10468" max="10468" width="8.1640625" style="9" customWidth="1"/>
    <col min="10469" max="10469" width="22.83203125" style="9" customWidth="1"/>
    <col min="10470" max="10470" width="19" style="9" customWidth="1"/>
    <col min="10471" max="10471" width="15" style="9" customWidth="1"/>
    <col min="10472" max="10472" width="19" style="9" customWidth="1"/>
    <col min="10473" max="10473" width="15.5" style="9" customWidth="1"/>
    <col min="10474" max="10474" width="17" style="9" customWidth="1"/>
    <col min="10475" max="10475" width="16" style="9" customWidth="1"/>
    <col min="10476" max="10476" width="12.1640625" style="9" customWidth="1"/>
    <col min="10477" max="10477" width="10.33203125" style="9" customWidth="1"/>
    <col min="10478" max="10478" width="12.1640625" style="9" customWidth="1"/>
    <col min="10479" max="10479" width="12.5" style="9" customWidth="1"/>
    <col min="10480" max="10481" width="14" style="9" customWidth="1"/>
    <col min="10482" max="10482" width="25.33203125" style="9" customWidth="1"/>
    <col min="10483" max="10723" width="9.33203125" style="9"/>
    <col min="10724" max="10724" width="8.1640625" style="9" customWidth="1"/>
    <col min="10725" max="10725" width="22.83203125" style="9" customWidth="1"/>
    <col min="10726" max="10726" width="19" style="9" customWidth="1"/>
    <col min="10727" max="10727" width="15" style="9" customWidth="1"/>
    <col min="10728" max="10728" width="19" style="9" customWidth="1"/>
    <col min="10729" max="10729" width="15.5" style="9" customWidth="1"/>
    <col min="10730" max="10730" width="17" style="9" customWidth="1"/>
    <col min="10731" max="10731" width="16" style="9" customWidth="1"/>
    <col min="10732" max="10732" width="12.1640625" style="9" customWidth="1"/>
    <col min="10733" max="10733" width="10.33203125" style="9" customWidth="1"/>
    <col min="10734" max="10734" width="12.1640625" style="9" customWidth="1"/>
    <col min="10735" max="10735" width="12.5" style="9" customWidth="1"/>
    <col min="10736" max="10737" width="14" style="9" customWidth="1"/>
    <col min="10738" max="10738" width="25.33203125" style="9" customWidth="1"/>
    <col min="10739" max="10979" width="9.33203125" style="9"/>
    <col min="10980" max="10980" width="8.1640625" style="9" customWidth="1"/>
    <col min="10981" max="10981" width="22.83203125" style="9" customWidth="1"/>
    <col min="10982" max="10982" width="19" style="9" customWidth="1"/>
    <col min="10983" max="10983" width="15" style="9" customWidth="1"/>
    <col min="10984" max="10984" width="19" style="9" customWidth="1"/>
    <col min="10985" max="10985" width="15.5" style="9" customWidth="1"/>
    <col min="10986" max="10986" width="17" style="9" customWidth="1"/>
    <col min="10987" max="10987" width="16" style="9" customWidth="1"/>
    <col min="10988" max="10988" width="12.1640625" style="9" customWidth="1"/>
    <col min="10989" max="10989" width="10.33203125" style="9" customWidth="1"/>
    <col min="10990" max="10990" width="12.1640625" style="9" customWidth="1"/>
    <col min="10991" max="10991" width="12.5" style="9" customWidth="1"/>
    <col min="10992" max="10993" width="14" style="9" customWidth="1"/>
    <col min="10994" max="10994" width="25.33203125" style="9" customWidth="1"/>
    <col min="10995" max="11235" width="9.33203125" style="9"/>
    <col min="11236" max="11236" width="8.1640625" style="9" customWidth="1"/>
    <col min="11237" max="11237" width="22.83203125" style="9" customWidth="1"/>
    <col min="11238" max="11238" width="19" style="9" customWidth="1"/>
    <col min="11239" max="11239" width="15" style="9" customWidth="1"/>
    <col min="11240" max="11240" width="19" style="9" customWidth="1"/>
    <col min="11241" max="11241" width="15.5" style="9" customWidth="1"/>
    <col min="11242" max="11242" width="17" style="9" customWidth="1"/>
    <col min="11243" max="11243" width="16" style="9" customWidth="1"/>
    <col min="11244" max="11244" width="12.1640625" style="9" customWidth="1"/>
    <col min="11245" max="11245" width="10.33203125" style="9" customWidth="1"/>
    <col min="11246" max="11246" width="12.1640625" style="9" customWidth="1"/>
    <col min="11247" max="11247" width="12.5" style="9" customWidth="1"/>
    <col min="11248" max="11249" width="14" style="9" customWidth="1"/>
    <col min="11250" max="11250" width="25.33203125" style="9" customWidth="1"/>
    <col min="11251" max="11491" width="9.33203125" style="9"/>
    <col min="11492" max="11492" width="8.1640625" style="9" customWidth="1"/>
    <col min="11493" max="11493" width="22.83203125" style="9" customWidth="1"/>
    <col min="11494" max="11494" width="19" style="9" customWidth="1"/>
    <col min="11495" max="11495" width="15" style="9" customWidth="1"/>
    <col min="11496" max="11496" width="19" style="9" customWidth="1"/>
    <col min="11497" max="11497" width="15.5" style="9" customWidth="1"/>
    <col min="11498" max="11498" width="17" style="9" customWidth="1"/>
    <col min="11499" max="11499" width="16" style="9" customWidth="1"/>
    <col min="11500" max="11500" width="12.1640625" style="9" customWidth="1"/>
    <col min="11501" max="11501" width="10.33203125" style="9" customWidth="1"/>
    <col min="11502" max="11502" width="12.1640625" style="9" customWidth="1"/>
    <col min="11503" max="11503" width="12.5" style="9" customWidth="1"/>
    <col min="11504" max="11505" width="14" style="9" customWidth="1"/>
    <col min="11506" max="11506" width="25.33203125" style="9" customWidth="1"/>
    <col min="11507" max="11747" width="9.33203125" style="9"/>
    <col min="11748" max="11748" width="8.1640625" style="9" customWidth="1"/>
    <col min="11749" max="11749" width="22.83203125" style="9" customWidth="1"/>
    <col min="11750" max="11750" width="19" style="9" customWidth="1"/>
    <col min="11751" max="11751" width="15" style="9" customWidth="1"/>
    <col min="11752" max="11752" width="19" style="9" customWidth="1"/>
    <col min="11753" max="11753" width="15.5" style="9" customWidth="1"/>
    <col min="11754" max="11754" width="17" style="9" customWidth="1"/>
    <col min="11755" max="11755" width="16" style="9" customWidth="1"/>
    <col min="11756" max="11756" width="12.1640625" style="9" customWidth="1"/>
    <col min="11757" max="11757" width="10.33203125" style="9" customWidth="1"/>
    <col min="11758" max="11758" width="12.1640625" style="9" customWidth="1"/>
    <col min="11759" max="11759" width="12.5" style="9" customWidth="1"/>
    <col min="11760" max="11761" width="14" style="9" customWidth="1"/>
    <col min="11762" max="11762" width="25.33203125" style="9" customWidth="1"/>
    <col min="11763" max="12003" width="9.33203125" style="9"/>
    <col min="12004" max="12004" width="8.1640625" style="9" customWidth="1"/>
    <col min="12005" max="12005" width="22.83203125" style="9" customWidth="1"/>
    <col min="12006" max="12006" width="19" style="9" customWidth="1"/>
    <col min="12007" max="12007" width="15" style="9" customWidth="1"/>
    <col min="12008" max="12008" width="19" style="9" customWidth="1"/>
    <col min="12009" max="12009" width="15.5" style="9" customWidth="1"/>
    <col min="12010" max="12010" width="17" style="9" customWidth="1"/>
    <col min="12011" max="12011" width="16" style="9" customWidth="1"/>
    <col min="12012" max="12012" width="12.1640625" style="9" customWidth="1"/>
    <col min="12013" max="12013" width="10.33203125" style="9" customWidth="1"/>
    <col min="12014" max="12014" width="12.1640625" style="9" customWidth="1"/>
    <col min="12015" max="12015" width="12.5" style="9" customWidth="1"/>
    <col min="12016" max="12017" width="14" style="9" customWidth="1"/>
    <col min="12018" max="12018" width="25.33203125" style="9" customWidth="1"/>
    <col min="12019" max="12259" width="9.33203125" style="9"/>
    <col min="12260" max="12260" width="8.1640625" style="9" customWidth="1"/>
    <col min="12261" max="12261" width="22.83203125" style="9" customWidth="1"/>
    <col min="12262" max="12262" width="19" style="9" customWidth="1"/>
    <col min="12263" max="12263" width="15" style="9" customWidth="1"/>
    <col min="12264" max="12264" width="19" style="9" customWidth="1"/>
    <col min="12265" max="12265" width="15.5" style="9" customWidth="1"/>
    <col min="12266" max="12266" width="17" style="9" customWidth="1"/>
    <col min="12267" max="12267" width="16" style="9" customWidth="1"/>
    <col min="12268" max="12268" width="12.1640625" style="9" customWidth="1"/>
    <col min="12269" max="12269" width="10.33203125" style="9" customWidth="1"/>
    <col min="12270" max="12270" width="12.1640625" style="9" customWidth="1"/>
    <col min="12271" max="12271" width="12.5" style="9" customWidth="1"/>
    <col min="12272" max="12273" width="14" style="9" customWidth="1"/>
    <col min="12274" max="12274" width="25.33203125" style="9" customWidth="1"/>
    <col min="12275" max="12515" width="9.33203125" style="9"/>
    <col min="12516" max="12516" width="8.1640625" style="9" customWidth="1"/>
    <col min="12517" max="12517" width="22.83203125" style="9" customWidth="1"/>
    <col min="12518" max="12518" width="19" style="9" customWidth="1"/>
    <col min="12519" max="12519" width="15" style="9" customWidth="1"/>
    <col min="12520" max="12520" width="19" style="9" customWidth="1"/>
    <col min="12521" max="12521" width="15.5" style="9" customWidth="1"/>
    <col min="12522" max="12522" width="17" style="9" customWidth="1"/>
    <col min="12523" max="12523" width="16" style="9" customWidth="1"/>
    <col min="12524" max="12524" width="12.1640625" style="9" customWidth="1"/>
    <col min="12525" max="12525" width="10.33203125" style="9" customWidth="1"/>
    <col min="12526" max="12526" width="12.1640625" style="9" customWidth="1"/>
    <col min="12527" max="12527" width="12.5" style="9" customWidth="1"/>
    <col min="12528" max="12529" width="14" style="9" customWidth="1"/>
    <col min="12530" max="12530" width="25.33203125" style="9" customWidth="1"/>
    <col min="12531" max="12771" width="9.33203125" style="9"/>
    <col min="12772" max="12772" width="8.1640625" style="9" customWidth="1"/>
    <col min="12773" max="12773" width="22.83203125" style="9" customWidth="1"/>
    <col min="12774" max="12774" width="19" style="9" customWidth="1"/>
    <col min="12775" max="12775" width="15" style="9" customWidth="1"/>
    <col min="12776" max="12776" width="19" style="9" customWidth="1"/>
    <col min="12777" max="12777" width="15.5" style="9" customWidth="1"/>
    <col min="12778" max="12778" width="17" style="9" customWidth="1"/>
    <col min="12779" max="12779" width="16" style="9" customWidth="1"/>
    <col min="12780" max="12780" width="12.1640625" style="9" customWidth="1"/>
    <col min="12781" max="12781" width="10.33203125" style="9" customWidth="1"/>
    <col min="12782" max="12782" width="12.1640625" style="9" customWidth="1"/>
    <col min="12783" max="12783" width="12.5" style="9" customWidth="1"/>
    <col min="12784" max="12785" width="14" style="9" customWidth="1"/>
    <col min="12786" max="12786" width="25.33203125" style="9" customWidth="1"/>
    <col min="12787" max="13027" width="9.33203125" style="9"/>
    <col min="13028" max="13028" width="8.1640625" style="9" customWidth="1"/>
    <col min="13029" max="13029" width="22.83203125" style="9" customWidth="1"/>
    <col min="13030" max="13030" width="19" style="9" customWidth="1"/>
    <col min="13031" max="13031" width="15" style="9" customWidth="1"/>
    <col min="13032" max="13032" width="19" style="9" customWidth="1"/>
    <col min="13033" max="13033" width="15.5" style="9" customWidth="1"/>
    <col min="13034" max="13034" width="17" style="9" customWidth="1"/>
    <col min="13035" max="13035" width="16" style="9" customWidth="1"/>
    <col min="13036" max="13036" width="12.1640625" style="9" customWidth="1"/>
    <col min="13037" max="13037" width="10.33203125" style="9" customWidth="1"/>
    <col min="13038" max="13038" width="12.1640625" style="9" customWidth="1"/>
    <col min="13039" max="13039" width="12.5" style="9" customWidth="1"/>
    <col min="13040" max="13041" width="14" style="9" customWidth="1"/>
    <col min="13042" max="13042" width="25.33203125" style="9" customWidth="1"/>
    <col min="13043" max="13283" width="9.33203125" style="9"/>
    <col min="13284" max="13284" width="8.1640625" style="9" customWidth="1"/>
    <col min="13285" max="13285" width="22.83203125" style="9" customWidth="1"/>
    <col min="13286" max="13286" width="19" style="9" customWidth="1"/>
    <col min="13287" max="13287" width="15" style="9" customWidth="1"/>
    <col min="13288" max="13288" width="19" style="9" customWidth="1"/>
    <col min="13289" max="13289" width="15.5" style="9" customWidth="1"/>
    <col min="13290" max="13290" width="17" style="9" customWidth="1"/>
    <col min="13291" max="13291" width="16" style="9" customWidth="1"/>
    <col min="13292" max="13292" width="12.1640625" style="9" customWidth="1"/>
    <col min="13293" max="13293" width="10.33203125" style="9" customWidth="1"/>
    <col min="13294" max="13294" width="12.1640625" style="9" customWidth="1"/>
    <col min="13295" max="13295" width="12.5" style="9" customWidth="1"/>
    <col min="13296" max="13297" width="14" style="9" customWidth="1"/>
    <col min="13298" max="13298" width="25.33203125" style="9" customWidth="1"/>
    <col min="13299" max="13539" width="9.33203125" style="9"/>
    <col min="13540" max="13540" width="8.1640625" style="9" customWidth="1"/>
    <col min="13541" max="13541" width="22.83203125" style="9" customWidth="1"/>
    <col min="13542" max="13542" width="19" style="9" customWidth="1"/>
    <col min="13543" max="13543" width="15" style="9" customWidth="1"/>
    <col min="13544" max="13544" width="19" style="9" customWidth="1"/>
    <col min="13545" max="13545" width="15.5" style="9" customWidth="1"/>
    <col min="13546" max="13546" width="17" style="9" customWidth="1"/>
    <col min="13547" max="13547" width="16" style="9" customWidth="1"/>
    <col min="13548" max="13548" width="12.1640625" style="9" customWidth="1"/>
    <col min="13549" max="13549" width="10.33203125" style="9" customWidth="1"/>
    <col min="13550" max="13550" width="12.1640625" style="9" customWidth="1"/>
    <col min="13551" max="13551" width="12.5" style="9" customWidth="1"/>
    <col min="13552" max="13553" width="14" style="9" customWidth="1"/>
    <col min="13554" max="13554" width="25.33203125" style="9" customWidth="1"/>
    <col min="13555" max="13795" width="9.33203125" style="9"/>
    <col min="13796" max="13796" width="8.1640625" style="9" customWidth="1"/>
    <col min="13797" max="13797" width="22.83203125" style="9" customWidth="1"/>
    <col min="13798" max="13798" width="19" style="9" customWidth="1"/>
    <col min="13799" max="13799" width="15" style="9" customWidth="1"/>
    <col min="13800" max="13800" width="19" style="9" customWidth="1"/>
    <col min="13801" max="13801" width="15.5" style="9" customWidth="1"/>
    <col min="13802" max="13802" width="17" style="9" customWidth="1"/>
    <col min="13803" max="13803" width="16" style="9" customWidth="1"/>
    <col min="13804" max="13804" width="12.1640625" style="9" customWidth="1"/>
    <col min="13805" max="13805" width="10.33203125" style="9" customWidth="1"/>
    <col min="13806" max="13806" width="12.1640625" style="9" customWidth="1"/>
    <col min="13807" max="13807" width="12.5" style="9" customWidth="1"/>
    <col min="13808" max="13809" width="14" style="9" customWidth="1"/>
    <col min="13810" max="13810" width="25.33203125" style="9" customWidth="1"/>
    <col min="13811" max="14051" width="9.33203125" style="9"/>
    <col min="14052" max="14052" width="8.1640625" style="9" customWidth="1"/>
    <col min="14053" max="14053" width="22.83203125" style="9" customWidth="1"/>
    <col min="14054" max="14054" width="19" style="9" customWidth="1"/>
    <col min="14055" max="14055" width="15" style="9" customWidth="1"/>
    <col min="14056" max="14056" width="19" style="9" customWidth="1"/>
    <col min="14057" max="14057" width="15.5" style="9" customWidth="1"/>
    <col min="14058" max="14058" width="17" style="9" customWidth="1"/>
    <col min="14059" max="14059" width="16" style="9" customWidth="1"/>
    <col min="14060" max="14060" width="12.1640625" style="9" customWidth="1"/>
    <col min="14061" max="14061" width="10.33203125" style="9" customWidth="1"/>
    <col min="14062" max="14062" width="12.1640625" style="9" customWidth="1"/>
    <col min="14063" max="14063" width="12.5" style="9" customWidth="1"/>
    <col min="14064" max="14065" width="14" style="9" customWidth="1"/>
    <col min="14066" max="14066" width="25.33203125" style="9" customWidth="1"/>
    <col min="14067" max="14307" width="9.33203125" style="9"/>
    <col min="14308" max="14308" width="8.1640625" style="9" customWidth="1"/>
    <col min="14309" max="14309" width="22.83203125" style="9" customWidth="1"/>
    <col min="14310" max="14310" width="19" style="9" customWidth="1"/>
    <col min="14311" max="14311" width="15" style="9" customWidth="1"/>
    <col min="14312" max="14312" width="19" style="9" customWidth="1"/>
    <col min="14313" max="14313" width="15.5" style="9" customWidth="1"/>
    <col min="14314" max="14314" width="17" style="9" customWidth="1"/>
    <col min="14315" max="14315" width="16" style="9" customWidth="1"/>
    <col min="14316" max="14316" width="12.1640625" style="9" customWidth="1"/>
    <col min="14317" max="14317" width="10.33203125" style="9" customWidth="1"/>
    <col min="14318" max="14318" width="12.1640625" style="9" customWidth="1"/>
    <col min="14319" max="14319" width="12.5" style="9" customWidth="1"/>
    <col min="14320" max="14321" width="14" style="9" customWidth="1"/>
    <col min="14322" max="14322" width="25.33203125" style="9" customWidth="1"/>
    <col min="14323" max="14563" width="9.33203125" style="9"/>
    <col min="14564" max="14564" width="8.1640625" style="9" customWidth="1"/>
    <col min="14565" max="14565" width="22.83203125" style="9" customWidth="1"/>
    <col min="14566" max="14566" width="19" style="9" customWidth="1"/>
    <col min="14567" max="14567" width="15" style="9" customWidth="1"/>
    <col min="14568" max="14568" width="19" style="9" customWidth="1"/>
    <col min="14569" max="14569" width="15.5" style="9" customWidth="1"/>
    <col min="14570" max="14570" width="17" style="9" customWidth="1"/>
    <col min="14571" max="14571" width="16" style="9" customWidth="1"/>
    <col min="14572" max="14572" width="12.1640625" style="9" customWidth="1"/>
    <col min="14573" max="14573" width="10.33203125" style="9" customWidth="1"/>
    <col min="14574" max="14574" width="12.1640625" style="9" customWidth="1"/>
    <col min="14575" max="14575" width="12.5" style="9" customWidth="1"/>
    <col min="14576" max="14577" width="14" style="9" customWidth="1"/>
    <col min="14578" max="14578" width="25.33203125" style="9" customWidth="1"/>
    <col min="14579" max="14819" width="9.33203125" style="9"/>
    <col min="14820" max="14820" width="8.1640625" style="9" customWidth="1"/>
    <col min="14821" max="14821" width="22.83203125" style="9" customWidth="1"/>
    <col min="14822" max="14822" width="19" style="9" customWidth="1"/>
    <col min="14823" max="14823" width="15" style="9" customWidth="1"/>
    <col min="14824" max="14824" width="19" style="9" customWidth="1"/>
    <col min="14825" max="14825" width="15.5" style="9" customWidth="1"/>
    <col min="14826" max="14826" width="17" style="9" customWidth="1"/>
    <col min="14827" max="14827" width="16" style="9" customWidth="1"/>
    <col min="14828" max="14828" width="12.1640625" style="9" customWidth="1"/>
    <col min="14829" max="14829" width="10.33203125" style="9" customWidth="1"/>
    <col min="14830" max="14830" width="12.1640625" style="9" customWidth="1"/>
    <col min="14831" max="14831" width="12.5" style="9" customWidth="1"/>
    <col min="14832" max="14833" width="14" style="9" customWidth="1"/>
    <col min="14834" max="14834" width="25.33203125" style="9" customWidth="1"/>
    <col min="14835" max="15075" width="9.33203125" style="9"/>
    <col min="15076" max="15076" width="8.1640625" style="9" customWidth="1"/>
    <col min="15077" max="15077" width="22.83203125" style="9" customWidth="1"/>
    <col min="15078" max="15078" width="19" style="9" customWidth="1"/>
    <col min="15079" max="15079" width="15" style="9" customWidth="1"/>
    <col min="15080" max="15080" width="19" style="9" customWidth="1"/>
    <col min="15081" max="15081" width="15.5" style="9" customWidth="1"/>
    <col min="15082" max="15082" width="17" style="9" customWidth="1"/>
    <col min="15083" max="15083" width="16" style="9" customWidth="1"/>
    <col min="15084" max="15084" width="12.1640625" style="9" customWidth="1"/>
    <col min="15085" max="15085" width="10.33203125" style="9" customWidth="1"/>
    <col min="15086" max="15086" width="12.1640625" style="9" customWidth="1"/>
    <col min="15087" max="15087" width="12.5" style="9" customWidth="1"/>
    <col min="15088" max="15089" width="14" style="9" customWidth="1"/>
    <col min="15090" max="15090" width="25.33203125" style="9" customWidth="1"/>
    <col min="15091" max="15331" width="9.33203125" style="9"/>
    <col min="15332" max="15332" width="8.1640625" style="9" customWidth="1"/>
    <col min="15333" max="15333" width="22.83203125" style="9" customWidth="1"/>
    <col min="15334" max="15334" width="19" style="9" customWidth="1"/>
    <col min="15335" max="15335" width="15" style="9" customWidth="1"/>
    <col min="15336" max="15336" width="19" style="9" customWidth="1"/>
    <col min="15337" max="15337" width="15.5" style="9" customWidth="1"/>
    <col min="15338" max="15338" width="17" style="9" customWidth="1"/>
    <col min="15339" max="15339" width="16" style="9" customWidth="1"/>
    <col min="15340" max="15340" width="12.1640625" style="9" customWidth="1"/>
    <col min="15341" max="15341" width="10.33203125" style="9" customWidth="1"/>
    <col min="15342" max="15342" width="12.1640625" style="9" customWidth="1"/>
    <col min="15343" max="15343" width="12.5" style="9" customWidth="1"/>
    <col min="15344" max="15345" width="14" style="9" customWidth="1"/>
    <col min="15346" max="15346" width="25.33203125" style="9" customWidth="1"/>
    <col min="15347" max="15587" width="9.33203125" style="9"/>
    <col min="15588" max="15588" width="8.1640625" style="9" customWidth="1"/>
    <col min="15589" max="15589" width="22.83203125" style="9" customWidth="1"/>
    <col min="15590" max="15590" width="19" style="9" customWidth="1"/>
    <col min="15591" max="15591" width="15" style="9" customWidth="1"/>
    <col min="15592" max="15592" width="19" style="9" customWidth="1"/>
    <col min="15593" max="15593" width="15.5" style="9" customWidth="1"/>
    <col min="15594" max="15594" width="17" style="9" customWidth="1"/>
    <col min="15595" max="15595" width="16" style="9" customWidth="1"/>
    <col min="15596" max="15596" width="12.1640625" style="9" customWidth="1"/>
    <col min="15597" max="15597" width="10.33203125" style="9" customWidth="1"/>
    <col min="15598" max="15598" width="12.1640625" style="9" customWidth="1"/>
    <col min="15599" max="15599" width="12.5" style="9" customWidth="1"/>
    <col min="15600" max="15601" width="14" style="9" customWidth="1"/>
    <col min="15602" max="15602" width="25.33203125" style="9" customWidth="1"/>
    <col min="15603" max="15843" width="9.33203125" style="9"/>
    <col min="15844" max="15844" width="8.1640625" style="9" customWidth="1"/>
    <col min="15845" max="15845" width="22.83203125" style="9" customWidth="1"/>
    <col min="15846" max="15846" width="19" style="9" customWidth="1"/>
    <col min="15847" max="15847" width="15" style="9" customWidth="1"/>
    <col min="15848" max="15848" width="19" style="9" customWidth="1"/>
    <col min="15849" max="15849" width="15.5" style="9" customWidth="1"/>
    <col min="15850" max="15850" width="17" style="9" customWidth="1"/>
    <col min="15851" max="15851" width="16" style="9" customWidth="1"/>
    <col min="15852" max="15852" width="12.1640625" style="9" customWidth="1"/>
    <col min="15853" max="15853" width="10.33203125" style="9" customWidth="1"/>
    <col min="15854" max="15854" width="12.1640625" style="9" customWidth="1"/>
    <col min="15855" max="15855" width="12.5" style="9" customWidth="1"/>
    <col min="15856" max="15857" width="14" style="9" customWidth="1"/>
    <col min="15858" max="15858" width="25.33203125" style="9" customWidth="1"/>
    <col min="15859" max="16099" width="9.33203125" style="9"/>
    <col min="16100" max="16100" width="8.1640625" style="9" customWidth="1"/>
    <col min="16101" max="16101" width="22.83203125" style="9" customWidth="1"/>
    <col min="16102" max="16102" width="19" style="9" customWidth="1"/>
    <col min="16103" max="16103" width="15" style="9" customWidth="1"/>
    <col min="16104" max="16104" width="19" style="9" customWidth="1"/>
    <col min="16105" max="16105" width="15.5" style="9" customWidth="1"/>
    <col min="16106" max="16106" width="17" style="9" customWidth="1"/>
    <col min="16107" max="16107" width="16" style="9" customWidth="1"/>
    <col min="16108" max="16108" width="12.1640625" style="9" customWidth="1"/>
    <col min="16109" max="16109" width="10.33203125" style="9" customWidth="1"/>
    <col min="16110" max="16110" width="12.1640625" style="9" customWidth="1"/>
    <col min="16111" max="16111" width="12.5" style="9" customWidth="1"/>
    <col min="16112" max="16113" width="14" style="9" customWidth="1"/>
    <col min="16114" max="16114" width="25.33203125" style="9" customWidth="1"/>
    <col min="16115" max="16357" width="9.33203125" style="9"/>
    <col min="16358" max="16362" width="9.33203125" style="9" customWidth="1"/>
    <col min="16363" max="16384" width="9.33203125" style="9"/>
  </cols>
  <sheetData>
    <row r="1" spans="1:11" ht="14.25" x14ac:dyDescent="0.2">
      <c r="A1" s="10" t="s">
        <v>58</v>
      </c>
      <c r="B1" s="43"/>
    </row>
    <row r="2" spans="1:11" ht="14.25" x14ac:dyDescent="0.2">
      <c r="A2" s="10"/>
    </row>
    <row r="3" spans="1:11" ht="14.25" x14ac:dyDescent="0.2">
      <c r="A3" s="10"/>
    </row>
    <row r="4" spans="1:11" ht="14.25" x14ac:dyDescent="0.2">
      <c r="A4" s="10"/>
    </row>
    <row r="5" spans="1:11" ht="14.25" x14ac:dyDescent="0.2">
      <c r="A5" s="10"/>
    </row>
    <row r="6" spans="1:11" ht="14.25" x14ac:dyDescent="0.2">
      <c r="A6" s="10"/>
    </row>
    <row r="8" spans="1:11" ht="15.75" customHeight="1" x14ac:dyDescent="0.2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15.75" customHeight="1" x14ac:dyDescent="0.2">
      <c r="A9" s="8"/>
      <c r="B9" s="8"/>
      <c r="C9" s="8"/>
      <c r="D9" s="8"/>
      <c r="E9" s="8"/>
      <c r="F9" s="8"/>
      <c r="G9" s="8"/>
      <c r="H9" s="8"/>
    </row>
    <row r="10" spans="1:11" ht="35.25" customHeight="1" x14ac:dyDescent="0.2">
      <c r="A10" s="113" t="s">
        <v>57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ht="20.25" x14ac:dyDescent="0.3">
      <c r="E11" s="7"/>
      <c r="F11" s="7"/>
      <c r="G11" s="7"/>
      <c r="H11" s="7"/>
    </row>
    <row r="12" spans="1:11" ht="15" customHeight="1" x14ac:dyDescent="0.25">
      <c r="B12" s="37"/>
      <c r="E12" s="55" t="s">
        <v>48</v>
      </c>
      <c r="F12" s="54" t="s">
        <v>49</v>
      </c>
      <c r="H12" s="37"/>
      <c r="I12" s="37"/>
    </row>
    <row r="13" spans="1:11" ht="15.75" x14ac:dyDescent="0.25">
      <c r="A13" s="11"/>
      <c r="B13" s="11"/>
      <c r="C13" s="21"/>
      <c r="D13" s="21"/>
      <c r="E13" s="11"/>
      <c r="F13" s="11"/>
      <c r="G13" s="11"/>
      <c r="H13" s="11"/>
    </row>
    <row r="14" spans="1:11" ht="16.5" customHeight="1" thickBot="1" x14ac:dyDescent="0.3">
      <c r="A14" s="93" t="s">
        <v>3</v>
      </c>
      <c r="B14" s="93"/>
      <c r="C14" s="93"/>
      <c r="D14" s="93"/>
      <c r="E14" s="93"/>
      <c r="F14" s="93"/>
      <c r="G14" s="93"/>
      <c r="H14" s="93"/>
    </row>
    <row r="15" spans="1:11" ht="15.75" customHeight="1" thickBot="1" x14ac:dyDescent="0.25">
      <c r="A15" s="98" t="s">
        <v>8</v>
      </c>
      <c r="B15" s="99"/>
      <c r="C15" s="100"/>
      <c r="D15" s="110"/>
      <c r="E15" s="111"/>
      <c r="F15" s="111"/>
      <c r="G15" s="111"/>
      <c r="H15" s="111"/>
      <c r="I15" s="111"/>
      <c r="J15" s="111"/>
      <c r="K15" s="112"/>
    </row>
    <row r="16" spans="1:11" ht="16.5" thickBot="1" x14ac:dyDescent="0.25">
      <c r="A16" s="101" t="s">
        <v>9</v>
      </c>
      <c r="B16" s="102"/>
      <c r="C16" s="103"/>
      <c r="D16" s="110"/>
      <c r="E16" s="111"/>
      <c r="F16" s="111"/>
      <c r="G16" s="111"/>
      <c r="H16" s="111"/>
      <c r="I16" s="111"/>
      <c r="J16" s="111"/>
      <c r="K16" s="112"/>
    </row>
    <row r="17" spans="1:11" ht="23.25" customHeight="1" thickBot="1" x14ac:dyDescent="0.25">
      <c r="A17" s="6"/>
      <c r="B17" s="6"/>
      <c r="C17" s="5"/>
      <c r="D17" s="5"/>
      <c r="E17" s="4"/>
      <c r="F17" s="4"/>
      <c r="G17" s="4"/>
      <c r="H17" s="4"/>
    </row>
    <row r="18" spans="1:11" ht="16.5" customHeight="1" thickBot="1" x14ac:dyDescent="0.25">
      <c r="A18" s="94" t="s">
        <v>2</v>
      </c>
      <c r="B18" s="95"/>
      <c r="C18" s="96"/>
      <c r="D18" s="40" t="s">
        <v>51</v>
      </c>
      <c r="E18" s="56"/>
      <c r="F18" s="41" t="s">
        <v>50</v>
      </c>
      <c r="G18" s="56"/>
      <c r="H18" s="38"/>
      <c r="I18" s="38"/>
      <c r="J18" s="38"/>
      <c r="K18" s="39"/>
    </row>
    <row r="19" spans="1:11" ht="18.75" customHeight="1" x14ac:dyDescent="0.2">
      <c r="A19" s="3"/>
      <c r="B19" s="3"/>
      <c r="C19" s="3"/>
      <c r="D19" s="3"/>
      <c r="E19" s="2"/>
      <c r="F19" s="2"/>
      <c r="G19" s="2"/>
      <c r="H19" s="2"/>
    </row>
    <row r="20" spans="1:11" ht="16.5" thickBot="1" x14ac:dyDescent="0.3">
      <c r="A20" s="97" t="s">
        <v>56</v>
      </c>
      <c r="B20" s="97"/>
      <c r="C20" s="97"/>
      <c r="D20" s="97"/>
      <c r="E20" s="97"/>
      <c r="F20" s="97"/>
      <c r="G20" s="97"/>
      <c r="H20" s="97"/>
    </row>
    <row r="21" spans="1:11" s="12" customFormat="1" ht="13.5" customHeight="1" x14ac:dyDescent="0.2">
      <c r="A21" s="82" t="s">
        <v>11</v>
      </c>
      <c r="B21" s="80" t="s">
        <v>12</v>
      </c>
      <c r="C21" s="77" t="s">
        <v>69</v>
      </c>
      <c r="D21" s="77" t="s">
        <v>43</v>
      </c>
      <c r="E21" s="77" t="s">
        <v>14</v>
      </c>
      <c r="F21" s="77" t="s">
        <v>40</v>
      </c>
      <c r="G21" s="77" t="s">
        <v>15</v>
      </c>
      <c r="H21" s="77" t="s">
        <v>16</v>
      </c>
      <c r="I21" s="77" t="s">
        <v>52</v>
      </c>
      <c r="J21" s="77" t="s">
        <v>17</v>
      </c>
      <c r="K21" s="107" t="s">
        <v>10</v>
      </c>
    </row>
    <row r="22" spans="1:11" s="12" customFormat="1" ht="12.75" customHeight="1" x14ac:dyDescent="0.2">
      <c r="A22" s="83"/>
      <c r="B22" s="81"/>
      <c r="C22" s="78"/>
      <c r="D22" s="78"/>
      <c r="E22" s="78"/>
      <c r="F22" s="78"/>
      <c r="G22" s="78"/>
      <c r="H22" s="78"/>
      <c r="I22" s="78"/>
      <c r="J22" s="78"/>
      <c r="K22" s="108"/>
    </row>
    <row r="23" spans="1:11" s="12" customFormat="1" ht="24.75" customHeight="1" thickBot="1" x14ac:dyDescent="0.25">
      <c r="A23" s="83"/>
      <c r="B23" s="81"/>
      <c r="C23" s="78"/>
      <c r="D23" s="78"/>
      <c r="E23" s="88"/>
      <c r="F23" s="78"/>
      <c r="G23" s="78"/>
      <c r="H23" s="78"/>
      <c r="I23" s="88"/>
      <c r="J23" s="78"/>
      <c r="K23" s="108"/>
    </row>
    <row r="24" spans="1:11" ht="15.75" customHeight="1" x14ac:dyDescent="0.2">
      <c r="A24" s="17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8">
        <v>9</v>
      </c>
      <c r="H24" s="18">
        <v>7</v>
      </c>
      <c r="I24" s="18">
        <v>8</v>
      </c>
      <c r="J24" s="18">
        <v>10</v>
      </c>
      <c r="K24" s="19">
        <v>11</v>
      </c>
    </row>
    <row r="25" spans="1:11" s="13" customFormat="1" ht="15" x14ac:dyDescent="0.2">
      <c r="A25" s="57"/>
      <c r="B25" s="47"/>
      <c r="C25" s="48"/>
      <c r="D25" s="48"/>
      <c r="E25" s="48"/>
      <c r="F25" s="48"/>
      <c r="G25" s="48"/>
      <c r="H25" s="48"/>
      <c r="I25" s="48"/>
      <c r="J25" s="48"/>
      <c r="K25" s="58">
        <f>SUM(F25:H25)+E25*SUM(I25)+E25*SUM(J25)</f>
        <v>0</v>
      </c>
    </row>
    <row r="26" spans="1:11" s="13" customFormat="1" ht="15" x14ac:dyDescent="0.2">
      <c r="A26" s="46"/>
      <c r="B26" s="47"/>
      <c r="C26" s="48"/>
      <c r="D26" s="48"/>
      <c r="E26" s="48"/>
      <c r="F26" s="48"/>
      <c r="G26" s="48"/>
      <c r="H26" s="48"/>
      <c r="I26" s="48"/>
      <c r="J26" s="48"/>
      <c r="K26" s="58">
        <f t="shared" ref="K26:K31" si="0">SUM(F26:H26)+E26*SUM(I26)+E26*SUM(J26)</f>
        <v>0</v>
      </c>
    </row>
    <row r="27" spans="1:11" ht="15" x14ac:dyDescent="0.2">
      <c r="A27" s="50"/>
      <c r="B27" s="51"/>
      <c r="C27" s="48"/>
      <c r="D27" s="48"/>
      <c r="E27" s="48"/>
      <c r="F27" s="48"/>
      <c r="G27" s="48"/>
      <c r="H27" s="48"/>
      <c r="I27" s="48"/>
      <c r="J27" s="48"/>
      <c r="K27" s="58">
        <f t="shared" si="0"/>
        <v>0</v>
      </c>
    </row>
    <row r="28" spans="1:11" ht="15" x14ac:dyDescent="0.2">
      <c r="A28" s="50"/>
      <c r="B28" s="51"/>
      <c r="C28" s="48"/>
      <c r="D28" s="48"/>
      <c r="E28" s="48"/>
      <c r="F28" s="48"/>
      <c r="G28" s="48"/>
      <c r="H28" s="48"/>
      <c r="I28" s="48"/>
      <c r="J28" s="48"/>
      <c r="K28" s="58">
        <f t="shared" si="0"/>
        <v>0</v>
      </c>
    </row>
    <row r="29" spans="1:11" ht="15.75" x14ac:dyDescent="0.2">
      <c r="A29" s="52"/>
      <c r="B29" s="51"/>
      <c r="C29" s="48"/>
      <c r="D29" s="48"/>
      <c r="E29" s="48"/>
      <c r="F29" s="48"/>
      <c r="G29" s="48"/>
      <c r="H29" s="48"/>
      <c r="I29" s="48"/>
      <c r="J29" s="48"/>
      <c r="K29" s="58">
        <f t="shared" si="0"/>
        <v>0</v>
      </c>
    </row>
    <row r="30" spans="1:11" ht="15.75" x14ac:dyDescent="0.2">
      <c r="A30" s="52"/>
      <c r="B30" s="51"/>
      <c r="C30" s="48"/>
      <c r="D30" s="48"/>
      <c r="E30" s="48"/>
      <c r="F30" s="48"/>
      <c r="G30" s="48"/>
      <c r="H30" s="48"/>
      <c r="I30" s="48"/>
      <c r="J30" s="48"/>
      <c r="K30" s="58">
        <f t="shared" si="0"/>
        <v>0</v>
      </c>
    </row>
    <row r="31" spans="1:11" ht="16.5" thickBot="1" x14ac:dyDescent="0.25">
      <c r="A31" s="52"/>
      <c r="B31" s="51"/>
      <c r="C31" s="48"/>
      <c r="D31" s="48"/>
      <c r="E31" s="48"/>
      <c r="F31" s="48"/>
      <c r="G31" s="48"/>
      <c r="H31" s="48"/>
      <c r="I31" s="48"/>
      <c r="J31" s="48"/>
      <c r="K31" s="58">
        <f t="shared" si="0"/>
        <v>0</v>
      </c>
    </row>
    <row r="32" spans="1:11" ht="13.5" thickBot="1" x14ac:dyDescent="0.25">
      <c r="A32" s="114" t="s">
        <v>1</v>
      </c>
      <c r="B32" s="115"/>
      <c r="C32" s="115"/>
      <c r="D32" s="115"/>
      <c r="E32" s="115"/>
      <c r="F32" s="115"/>
      <c r="G32" s="115"/>
      <c r="H32" s="115"/>
      <c r="I32" s="115"/>
      <c r="J32" s="116"/>
      <c r="K32" s="60">
        <f>SUM(K25:K31)</f>
        <v>0</v>
      </c>
    </row>
    <row r="33" spans="1:12" ht="15" x14ac:dyDescent="0.25">
      <c r="A33" s="79"/>
      <c r="B33" s="79"/>
      <c r="C33" s="79"/>
      <c r="D33" s="79"/>
      <c r="E33" s="79"/>
      <c r="F33" s="79"/>
      <c r="G33" s="79"/>
      <c r="H33" s="79"/>
    </row>
    <row r="34" spans="1:12" ht="16.5" customHeight="1" x14ac:dyDescent="0.25">
      <c r="A34" s="87" t="s">
        <v>0</v>
      </c>
      <c r="B34" s="87"/>
      <c r="C34" s="87"/>
      <c r="D34" s="87"/>
      <c r="E34" s="87"/>
      <c r="F34" s="87"/>
      <c r="G34" s="87"/>
      <c r="H34" s="87"/>
      <c r="I34" s="87"/>
      <c r="J34" s="87"/>
      <c r="K34" s="22"/>
      <c r="L34" s="14"/>
    </row>
    <row r="35" spans="1:12" ht="15.75" x14ac:dyDescent="0.25">
      <c r="A35" s="117" t="s">
        <v>66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20"/>
    </row>
    <row r="36" spans="1:12" ht="15" x14ac:dyDescent="0.2">
      <c r="A36" s="1"/>
      <c r="B36" s="15"/>
      <c r="C36" s="15"/>
      <c r="D36" s="15"/>
      <c r="E36" s="15"/>
      <c r="F36" s="15"/>
      <c r="G36" s="15"/>
      <c r="H36" s="15"/>
    </row>
    <row r="37" spans="1:12" ht="27.7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12" ht="15.75" customHeight="1" x14ac:dyDescent="0.25">
      <c r="A38" s="76" t="s">
        <v>5</v>
      </c>
      <c r="B38" s="76"/>
      <c r="C38" s="76"/>
      <c r="D38" s="76"/>
      <c r="E38" s="76"/>
      <c r="F38" s="76"/>
      <c r="G38" s="76"/>
      <c r="H38" s="76"/>
    </row>
    <row r="39" spans="1:12" x14ac:dyDescent="0.2">
      <c r="A39" s="15"/>
      <c r="B39" s="15"/>
      <c r="C39" s="15"/>
      <c r="D39" s="15"/>
      <c r="E39" s="15"/>
      <c r="F39" s="15"/>
      <c r="G39" s="15"/>
      <c r="H39" s="15"/>
    </row>
    <row r="40" spans="1:12" hidden="1" x14ac:dyDescent="0.2"/>
    <row r="41" spans="1:12" hidden="1" x14ac:dyDescent="0.2"/>
    <row r="42" spans="1:12" hidden="1" x14ac:dyDescent="0.2"/>
    <row r="43" spans="1:12" ht="13.5" hidden="1" thickBot="1" x14ac:dyDescent="0.25"/>
    <row r="44" spans="1:12" hidden="1" x14ac:dyDescent="0.2">
      <c r="F44" s="18">
        <v>6</v>
      </c>
      <c r="H44" s="18">
        <v>7</v>
      </c>
      <c r="J44" s="18">
        <v>8</v>
      </c>
      <c r="K44" s="18">
        <v>9</v>
      </c>
      <c r="L44" s="18">
        <v>10</v>
      </c>
    </row>
    <row r="45" spans="1:12" hidden="1" x14ac:dyDescent="0.2">
      <c r="C45" s="9" t="str">
        <f>IF(C25='Fiksuotieji įkainiai'!$F$3,0,IF(C25='Fiksuotieji įkainiai'!$F$4,4,""))</f>
        <v/>
      </c>
      <c r="D45" s="9" t="str">
        <f>IF(D25='Fiksuotieji įkainiai'!$G$3,3,IF(D25='Fiksuotieji įkainiai'!$G$4,11,""))</f>
        <v/>
      </c>
      <c r="E45" s="9" t="str">
        <f>IF(AND(E25&gt;0,E25&lt;=20),1,IF(AND(E25&gt;20,E25&lt;=50),2,IF(AND(E25&gt;50,E25&lt;=100),3,IF(E25&gt;100,4,""))))</f>
        <v/>
      </c>
      <c r="F45" s="16" t="str">
        <f ca="1">IF(OR(C45="", D45="", E45=""),"na",INDIRECT("'Fiksuotieji įkainiai'!C"&amp;SUM(C45:E45)))</f>
        <v>na</v>
      </c>
      <c r="G45" s="9" t="s">
        <v>47</v>
      </c>
      <c r="H45" s="16" t="str">
        <f ca="1">IF(E45="","na",INDIRECT("'Fiksuotieji įkainiai'!B"&amp;E45+22))</f>
        <v>na</v>
      </c>
      <c r="I45" s="9" t="s">
        <v>47</v>
      </c>
      <c r="J45" s="16">
        <f>'Fiksuotieji įkainiai'!B30</f>
        <v>37.520000000000003</v>
      </c>
      <c r="K45" s="16">
        <f>'Fiksuotieji įkainiai'!B35</f>
        <v>6.25</v>
      </c>
    </row>
    <row r="46" spans="1:12" hidden="1" x14ac:dyDescent="0.2">
      <c r="C46" s="9" t="str">
        <f>IF(C26='Fiksuotieji įkainiai'!$F$3,0,IF(C26='Fiksuotieji įkainiai'!$F$4,4,""))</f>
        <v/>
      </c>
      <c r="D46" s="9" t="str">
        <f>IF(D26='Fiksuotieji įkainiai'!$G$3,3,IF(D26='Fiksuotieji įkainiai'!$G$4,11,""))</f>
        <v/>
      </c>
      <c r="E46" s="9" t="str">
        <f t="shared" ref="E46:E51" si="1">IF(AND(E26&gt;0,E26&lt;=20),1,IF(AND(E26&gt;20,E26&lt;=50),2,IF(AND(E26&gt;50,E26&lt;=100),3,IF(E26&gt;100,4,""))))</f>
        <v/>
      </c>
      <c r="F46" s="16" t="str">
        <f t="shared" ref="F46:F51" ca="1" si="2">IF(OR(C46="", D46="", E46=""),"na",INDIRECT("'Fiksuotieji įkainiai'!C"&amp;SUM(C46:E46)))</f>
        <v>na</v>
      </c>
      <c r="G46" s="9" t="s">
        <v>47</v>
      </c>
      <c r="H46" s="16" t="str">
        <f t="shared" ref="H46:H51" ca="1" si="3">IF(E46="","na",INDIRECT("'Fiksuotieji įkainiai'!B"&amp;E46+22))</f>
        <v>na</v>
      </c>
      <c r="I46" s="9" t="s">
        <v>47</v>
      </c>
      <c r="J46" s="9" t="s">
        <v>47</v>
      </c>
      <c r="K46" s="9" t="s">
        <v>47</v>
      </c>
    </row>
    <row r="47" spans="1:12" hidden="1" x14ac:dyDescent="0.2">
      <c r="C47" s="9" t="str">
        <f>IF(C27='Fiksuotieji įkainiai'!$F$3,0,IF(C27='Fiksuotieji įkainiai'!$F$4,4,""))</f>
        <v/>
      </c>
      <c r="D47" s="9" t="str">
        <f>IF(D27='Fiksuotieji įkainiai'!$G$3,3,IF(D27='Fiksuotieji įkainiai'!$G$4,11,""))</f>
        <v/>
      </c>
      <c r="E47" s="9" t="str">
        <f t="shared" si="1"/>
        <v/>
      </c>
      <c r="F47" s="16" t="str">
        <f t="shared" ca="1" si="2"/>
        <v>na</v>
      </c>
      <c r="G47" s="9" t="s">
        <v>47</v>
      </c>
      <c r="H47" s="16" t="str">
        <f t="shared" ca="1" si="3"/>
        <v>na</v>
      </c>
      <c r="I47" s="9" t="s">
        <v>47</v>
      </c>
      <c r="J47" s="16">
        <f>'Fiksuotieji įkainiai'!B34</f>
        <v>1.75</v>
      </c>
      <c r="K47" s="16"/>
    </row>
    <row r="48" spans="1:12" hidden="1" x14ac:dyDescent="0.2">
      <c r="C48" s="9" t="str">
        <f>IF(C28='Fiksuotieji įkainiai'!$F$3,0,IF(C28='Fiksuotieji įkainiai'!$F$4,4,""))</f>
        <v/>
      </c>
      <c r="D48" s="9" t="str">
        <f>IF(D28='Fiksuotieji įkainiai'!$G$3,3,IF(D28='Fiksuotieji įkainiai'!$G$4,11,""))</f>
        <v/>
      </c>
      <c r="E48" s="9" t="str">
        <f t="shared" si="1"/>
        <v/>
      </c>
      <c r="F48" s="16" t="str">
        <f t="shared" ca="1" si="2"/>
        <v>na</v>
      </c>
      <c r="G48" s="9" t="s">
        <v>47</v>
      </c>
      <c r="H48" s="16" t="str">
        <f t="shared" ca="1" si="3"/>
        <v>na</v>
      </c>
      <c r="I48" s="9" t="s">
        <v>47</v>
      </c>
      <c r="J48" s="42">
        <f>J47*2</f>
        <v>3.5</v>
      </c>
      <c r="K48" s="16"/>
    </row>
    <row r="49" spans="3:11" hidden="1" x14ac:dyDescent="0.2">
      <c r="C49" s="9" t="str">
        <f>IF(C29='Fiksuotieji įkainiai'!$F$3,0,IF(C29='Fiksuotieji įkainiai'!$F$4,4,""))</f>
        <v/>
      </c>
      <c r="D49" s="9" t="str">
        <f>IF(D29='Fiksuotieji įkainiai'!$G$3,3,IF(D29='Fiksuotieji įkainiai'!$G$4,11,""))</f>
        <v/>
      </c>
      <c r="E49" s="9" t="str">
        <f t="shared" si="1"/>
        <v/>
      </c>
      <c r="F49" s="16" t="str">
        <f t="shared" ca="1" si="2"/>
        <v>na</v>
      </c>
      <c r="G49" s="9" t="s">
        <v>47</v>
      </c>
      <c r="H49" s="16" t="str">
        <f t="shared" ca="1" si="3"/>
        <v>na</v>
      </c>
      <c r="I49" s="9" t="s">
        <v>47</v>
      </c>
      <c r="J49" s="9" t="s">
        <v>47</v>
      </c>
      <c r="K49" s="16"/>
    </row>
    <row r="50" spans="3:11" hidden="1" x14ac:dyDescent="0.2">
      <c r="C50" s="9" t="str">
        <f>IF(C30='Fiksuotieji įkainiai'!$F$3,0,IF(C30='Fiksuotieji įkainiai'!$F$4,4,""))</f>
        <v/>
      </c>
      <c r="D50" s="9" t="str">
        <f>IF(D30='Fiksuotieji įkainiai'!$G$3,3,IF(D30='Fiksuotieji įkainiai'!$G$4,11,""))</f>
        <v/>
      </c>
      <c r="E50" s="9" t="str">
        <f t="shared" si="1"/>
        <v/>
      </c>
      <c r="F50" s="16" t="str">
        <f t="shared" ca="1" si="2"/>
        <v>na</v>
      </c>
      <c r="G50" s="9" t="s">
        <v>47</v>
      </c>
      <c r="H50" s="16" t="str">
        <f t="shared" ca="1" si="3"/>
        <v>na</v>
      </c>
      <c r="I50" s="9" t="s">
        <v>47</v>
      </c>
      <c r="K50" s="16"/>
    </row>
    <row r="51" spans="3:11" hidden="1" x14ac:dyDescent="0.2">
      <c r="C51" s="9" t="str">
        <f>IF(C31='Fiksuotieji įkainiai'!$F$3,0,IF(C31='Fiksuotieji įkainiai'!$F$4,4,""))</f>
        <v/>
      </c>
      <c r="D51" s="9" t="str">
        <f>IF(D31='Fiksuotieji įkainiai'!$G$3,3,IF(D31='Fiksuotieji įkainiai'!$G$4,11,""))</f>
        <v/>
      </c>
      <c r="E51" s="9" t="str">
        <f t="shared" si="1"/>
        <v/>
      </c>
      <c r="F51" s="16" t="str">
        <f t="shared" ca="1" si="2"/>
        <v>na</v>
      </c>
      <c r="G51" s="9" t="s">
        <v>47</v>
      </c>
      <c r="H51" s="16" t="str">
        <f t="shared" ca="1" si="3"/>
        <v>na</v>
      </c>
      <c r="I51" s="9" t="s">
        <v>47</v>
      </c>
      <c r="J51" s="16"/>
      <c r="K51" s="16"/>
    </row>
    <row r="52" spans="3:11" hidden="1" x14ac:dyDescent="0.2"/>
  </sheetData>
  <sheetProtection algorithmName="SHA-512" hashValue="gNzsYyyjeZrpEjACs7w3rWK+Qc4n7/vO7liOz01q/2+isrbNO+Tv9rgp9RvLJgWSX9vIzM0bd0XIeSx+Bx1B5g==" saltValue="Bsg7J0EqAhBSVkIJ8qLddA==" spinCount="100000" sheet="1" objects="1" scenarios="1"/>
  <mergeCells count="26">
    <mergeCell ref="A32:J32"/>
    <mergeCell ref="A33:H33"/>
    <mergeCell ref="A34:J34"/>
    <mergeCell ref="A35:K35"/>
    <mergeCell ref="A38:H38"/>
    <mergeCell ref="A37:I37"/>
    <mergeCell ref="K21:K23"/>
    <mergeCell ref="A16:C16"/>
    <mergeCell ref="D16:K16"/>
    <mergeCell ref="A18:C18"/>
    <mergeCell ref="A20:H20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A14:H14"/>
    <mergeCell ref="A15:C15"/>
    <mergeCell ref="D15:K15"/>
    <mergeCell ref="A8:K8"/>
    <mergeCell ref="A10:K10"/>
  </mergeCells>
  <dataValidations count="7">
    <dataValidation type="list" allowBlank="1" showInputMessage="1" showErrorMessage="1" sqref="H25:H31">
      <formula1>$J$45:$J$46</formula1>
    </dataValidation>
    <dataValidation type="list" allowBlank="1" showInputMessage="1" showErrorMessage="1" errorTitle="Klaida!" error="Netinkama reikšme arba neįvesti renginio duomenys." sqref="F25:F31">
      <formula1>IF(F45="na",G45,$F45:$G45)</formula1>
    </dataValidation>
    <dataValidation type="list" allowBlank="1" showInputMessage="1" showErrorMessage="1" sqref="G25:G31">
      <formula1>IF(H45="na",I45,$H45:$I45)</formula1>
    </dataValidation>
    <dataValidation type="list" allowBlank="1" showInputMessage="1" showErrorMessage="1" sqref="J25:J31">
      <formula1>IF(E45="",$K$46,$K$45:$K$46)</formula1>
    </dataValidation>
    <dataValidation type="whole" allowBlank="1" showInputMessage="1" showErrorMessage="1" errorTitle="Klaida!" error="Įvesta netinkama reikšmė." sqref="E25:E31">
      <formula1>1</formula1>
      <formula2>1000</formula2>
    </dataValidation>
    <dataValidation type="list" allowBlank="1" showInputMessage="1" showErrorMessage="1" promptTitle="Informacija" prompt="Pasirinkite vienos arba dviejų kavos pertraukėlių įkainį asmeniui, jei kavos pertraukėlės nedeklaruojamos - rinkitės &quot;Netaikoma&quot;" sqref="I25:I31">
      <formula1>IF(E45="",$I$49,$J$47:$J$49)</formula1>
    </dataValidation>
    <dataValidation type="date" allowBlank="1" showInputMessage="1" showErrorMessage="1" errorTitle="Klaida!" error="Įveskite datą formatu YYYY-MM-DD" sqref="E12 E18 G18">
      <formula1>42005</formula1>
      <formula2>45291</formula2>
    </dataValidation>
  </dataValidations>
  <pageMargins left="0.23622047244094491" right="0.23622047244094491" top="0.23622047244094491" bottom="0.35433070866141736" header="0.19685039370078741" footer="0.23622047244094491"/>
  <pageSetup paperSize="9" scale="88" orientation="landscape" r:id="rId1"/>
  <headerFooter alignWithMargins="0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'Fiksuotieji įkainiai'!$F$3:$F$4</xm:f>
          </x14:formula1>
          <xm:sqref>C25:C31</xm:sqref>
        </x14:dataValidation>
        <x14:dataValidation type="list" allowBlank="1" showInputMessage="1" showErrorMessage="1">
          <x14:formula1>
            <xm:f>'Fiksuotieji įkainiai'!$G$3:$G$4</xm:f>
          </x14:formula1>
          <xm:sqref>D25:D31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zoomScale="70" zoomScaleNormal="70" zoomScaleSheetLayoutView="70" workbookViewId="0">
      <selection activeCell="R20" sqref="R20"/>
    </sheetView>
  </sheetViews>
  <sheetFormatPr defaultRowHeight="12.75" x14ac:dyDescent="0.2"/>
  <cols>
    <col min="1" max="1" width="16.6640625" style="9" customWidth="1"/>
    <col min="2" max="2" width="23.6640625" style="9" customWidth="1"/>
    <col min="3" max="3" width="16.83203125" style="9" customWidth="1"/>
    <col min="4" max="4" width="21.5" style="9" customWidth="1"/>
    <col min="5" max="5" width="20.6640625" style="9" customWidth="1"/>
    <col min="6" max="6" width="16" style="9" customWidth="1"/>
    <col min="7" max="7" width="15" style="9" customWidth="1"/>
    <col min="8" max="8" width="17.83203125" style="9" customWidth="1"/>
    <col min="9" max="9" width="15" style="9" customWidth="1"/>
    <col min="10" max="10" width="17.1640625" style="9" customWidth="1"/>
    <col min="11" max="11" width="17.83203125" style="9" customWidth="1"/>
    <col min="12" max="227" width="9.33203125" style="9"/>
    <col min="228" max="228" width="8.1640625" style="9" customWidth="1"/>
    <col min="229" max="229" width="22.83203125" style="9" customWidth="1"/>
    <col min="230" max="230" width="19" style="9" customWidth="1"/>
    <col min="231" max="231" width="15" style="9" customWidth="1"/>
    <col min="232" max="232" width="19" style="9" customWidth="1"/>
    <col min="233" max="233" width="15.5" style="9" customWidth="1"/>
    <col min="234" max="234" width="17" style="9" customWidth="1"/>
    <col min="235" max="235" width="16" style="9" customWidth="1"/>
    <col min="236" max="236" width="12.1640625" style="9" customWidth="1"/>
    <col min="237" max="237" width="10.33203125" style="9" customWidth="1"/>
    <col min="238" max="238" width="12.1640625" style="9" customWidth="1"/>
    <col min="239" max="239" width="12.5" style="9" customWidth="1"/>
    <col min="240" max="241" width="14" style="9" customWidth="1"/>
    <col min="242" max="242" width="25.33203125" style="9" customWidth="1"/>
    <col min="243" max="483" width="9.33203125" style="9"/>
    <col min="484" max="484" width="8.1640625" style="9" customWidth="1"/>
    <col min="485" max="485" width="22.83203125" style="9" customWidth="1"/>
    <col min="486" max="486" width="19" style="9" customWidth="1"/>
    <col min="487" max="487" width="15" style="9" customWidth="1"/>
    <col min="488" max="488" width="19" style="9" customWidth="1"/>
    <col min="489" max="489" width="15.5" style="9" customWidth="1"/>
    <col min="490" max="490" width="17" style="9" customWidth="1"/>
    <col min="491" max="491" width="16" style="9" customWidth="1"/>
    <col min="492" max="492" width="12.1640625" style="9" customWidth="1"/>
    <col min="493" max="493" width="10.33203125" style="9" customWidth="1"/>
    <col min="494" max="494" width="12.1640625" style="9" customWidth="1"/>
    <col min="495" max="495" width="12.5" style="9" customWidth="1"/>
    <col min="496" max="497" width="14" style="9" customWidth="1"/>
    <col min="498" max="498" width="25.33203125" style="9" customWidth="1"/>
    <col min="499" max="739" width="9.33203125" style="9"/>
    <col min="740" max="740" width="8.1640625" style="9" customWidth="1"/>
    <col min="741" max="741" width="22.83203125" style="9" customWidth="1"/>
    <col min="742" max="742" width="19" style="9" customWidth="1"/>
    <col min="743" max="743" width="15" style="9" customWidth="1"/>
    <col min="744" max="744" width="19" style="9" customWidth="1"/>
    <col min="745" max="745" width="15.5" style="9" customWidth="1"/>
    <col min="746" max="746" width="17" style="9" customWidth="1"/>
    <col min="747" max="747" width="16" style="9" customWidth="1"/>
    <col min="748" max="748" width="12.1640625" style="9" customWidth="1"/>
    <col min="749" max="749" width="10.33203125" style="9" customWidth="1"/>
    <col min="750" max="750" width="12.1640625" style="9" customWidth="1"/>
    <col min="751" max="751" width="12.5" style="9" customWidth="1"/>
    <col min="752" max="753" width="14" style="9" customWidth="1"/>
    <col min="754" max="754" width="25.33203125" style="9" customWidth="1"/>
    <col min="755" max="995" width="9.33203125" style="9"/>
    <col min="996" max="996" width="8.1640625" style="9" customWidth="1"/>
    <col min="997" max="997" width="22.83203125" style="9" customWidth="1"/>
    <col min="998" max="998" width="19" style="9" customWidth="1"/>
    <col min="999" max="999" width="15" style="9" customWidth="1"/>
    <col min="1000" max="1000" width="19" style="9" customWidth="1"/>
    <col min="1001" max="1001" width="15.5" style="9" customWidth="1"/>
    <col min="1002" max="1002" width="17" style="9" customWidth="1"/>
    <col min="1003" max="1003" width="16" style="9" customWidth="1"/>
    <col min="1004" max="1004" width="12.1640625" style="9" customWidth="1"/>
    <col min="1005" max="1005" width="10.33203125" style="9" customWidth="1"/>
    <col min="1006" max="1006" width="12.1640625" style="9" customWidth="1"/>
    <col min="1007" max="1007" width="12.5" style="9" customWidth="1"/>
    <col min="1008" max="1009" width="14" style="9" customWidth="1"/>
    <col min="1010" max="1010" width="25.33203125" style="9" customWidth="1"/>
    <col min="1011" max="1251" width="9.33203125" style="9"/>
    <col min="1252" max="1252" width="8.1640625" style="9" customWidth="1"/>
    <col min="1253" max="1253" width="22.83203125" style="9" customWidth="1"/>
    <col min="1254" max="1254" width="19" style="9" customWidth="1"/>
    <col min="1255" max="1255" width="15" style="9" customWidth="1"/>
    <col min="1256" max="1256" width="19" style="9" customWidth="1"/>
    <col min="1257" max="1257" width="15.5" style="9" customWidth="1"/>
    <col min="1258" max="1258" width="17" style="9" customWidth="1"/>
    <col min="1259" max="1259" width="16" style="9" customWidth="1"/>
    <col min="1260" max="1260" width="12.1640625" style="9" customWidth="1"/>
    <col min="1261" max="1261" width="10.33203125" style="9" customWidth="1"/>
    <col min="1262" max="1262" width="12.1640625" style="9" customWidth="1"/>
    <col min="1263" max="1263" width="12.5" style="9" customWidth="1"/>
    <col min="1264" max="1265" width="14" style="9" customWidth="1"/>
    <col min="1266" max="1266" width="25.33203125" style="9" customWidth="1"/>
    <col min="1267" max="1507" width="9.33203125" style="9"/>
    <col min="1508" max="1508" width="8.1640625" style="9" customWidth="1"/>
    <col min="1509" max="1509" width="22.83203125" style="9" customWidth="1"/>
    <col min="1510" max="1510" width="19" style="9" customWidth="1"/>
    <col min="1511" max="1511" width="15" style="9" customWidth="1"/>
    <col min="1512" max="1512" width="19" style="9" customWidth="1"/>
    <col min="1513" max="1513" width="15.5" style="9" customWidth="1"/>
    <col min="1514" max="1514" width="17" style="9" customWidth="1"/>
    <col min="1515" max="1515" width="16" style="9" customWidth="1"/>
    <col min="1516" max="1516" width="12.1640625" style="9" customWidth="1"/>
    <col min="1517" max="1517" width="10.33203125" style="9" customWidth="1"/>
    <col min="1518" max="1518" width="12.1640625" style="9" customWidth="1"/>
    <col min="1519" max="1519" width="12.5" style="9" customWidth="1"/>
    <col min="1520" max="1521" width="14" style="9" customWidth="1"/>
    <col min="1522" max="1522" width="25.33203125" style="9" customWidth="1"/>
    <col min="1523" max="1763" width="9.33203125" style="9"/>
    <col min="1764" max="1764" width="8.1640625" style="9" customWidth="1"/>
    <col min="1765" max="1765" width="22.83203125" style="9" customWidth="1"/>
    <col min="1766" max="1766" width="19" style="9" customWidth="1"/>
    <col min="1767" max="1767" width="15" style="9" customWidth="1"/>
    <col min="1768" max="1768" width="19" style="9" customWidth="1"/>
    <col min="1769" max="1769" width="15.5" style="9" customWidth="1"/>
    <col min="1770" max="1770" width="17" style="9" customWidth="1"/>
    <col min="1771" max="1771" width="16" style="9" customWidth="1"/>
    <col min="1772" max="1772" width="12.1640625" style="9" customWidth="1"/>
    <col min="1773" max="1773" width="10.33203125" style="9" customWidth="1"/>
    <col min="1774" max="1774" width="12.1640625" style="9" customWidth="1"/>
    <col min="1775" max="1775" width="12.5" style="9" customWidth="1"/>
    <col min="1776" max="1777" width="14" style="9" customWidth="1"/>
    <col min="1778" max="1778" width="25.33203125" style="9" customWidth="1"/>
    <col min="1779" max="2019" width="9.33203125" style="9"/>
    <col min="2020" max="2020" width="8.1640625" style="9" customWidth="1"/>
    <col min="2021" max="2021" width="22.83203125" style="9" customWidth="1"/>
    <col min="2022" max="2022" width="19" style="9" customWidth="1"/>
    <col min="2023" max="2023" width="15" style="9" customWidth="1"/>
    <col min="2024" max="2024" width="19" style="9" customWidth="1"/>
    <col min="2025" max="2025" width="15.5" style="9" customWidth="1"/>
    <col min="2026" max="2026" width="17" style="9" customWidth="1"/>
    <col min="2027" max="2027" width="16" style="9" customWidth="1"/>
    <col min="2028" max="2028" width="12.1640625" style="9" customWidth="1"/>
    <col min="2029" max="2029" width="10.33203125" style="9" customWidth="1"/>
    <col min="2030" max="2030" width="12.1640625" style="9" customWidth="1"/>
    <col min="2031" max="2031" width="12.5" style="9" customWidth="1"/>
    <col min="2032" max="2033" width="14" style="9" customWidth="1"/>
    <col min="2034" max="2034" width="25.33203125" style="9" customWidth="1"/>
    <col min="2035" max="2275" width="9.33203125" style="9"/>
    <col min="2276" max="2276" width="8.1640625" style="9" customWidth="1"/>
    <col min="2277" max="2277" width="22.83203125" style="9" customWidth="1"/>
    <col min="2278" max="2278" width="19" style="9" customWidth="1"/>
    <col min="2279" max="2279" width="15" style="9" customWidth="1"/>
    <col min="2280" max="2280" width="19" style="9" customWidth="1"/>
    <col min="2281" max="2281" width="15.5" style="9" customWidth="1"/>
    <col min="2282" max="2282" width="17" style="9" customWidth="1"/>
    <col min="2283" max="2283" width="16" style="9" customWidth="1"/>
    <col min="2284" max="2284" width="12.1640625" style="9" customWidth="1"/>
    <col min="2285" max="2285" width="10.33203125" style="9" customWidth="1"/>
    <col min="2286" max="2286" width="12.1640625" style="9" customWidth="1"/>
    <col min="2287" max="2287" width="12.5" style="9" customWidth="1"/>
    <col min="2288" max="2289" width="14" style="9" customWidth="1"/>
    <col min="2290" max="2290" width="25.33203125" style="9" customWidth="1"/>
    <col min="2291" max="2531" width="9.33203125" style="9"/>
    <col min="2532" max="2532" width="8.1640625" style="9" customWidth="1"/>
    <col min="2533" max="2533" width="22.83203125" style="9" customWidth="1"/>
    <col min="2534" max="2534" width="19" style="9" customWidth="1"/>
    <col min="2535" max="2535" width="15" style="9" customWidth="1"/>
    <col min="2536" max="2536" width="19" style="9" customWidth="1"/>
    <col min="2537" max="2537" width="15.5" style="9" customWidth="1"/>
    <col min="2538" max="2538" width="17" style="9" customWidth="1"/>
    <col min="2539" max="2539" width="16" style="9" customWidth="1"/>
    <col min="2540" max="2540" width="12.1640625" style="9" customWidth="1"/>
    <col min="2541" max="2541" width="10.33203125" style="9" customWidth="1"/>
    <col min="2542" max="2542" width="12.1640625" style="9" customWidth="1"/>
    <col min="2543" max="2543" width="12.5" style="9" customWidth="1"/>
    <col min="2544" max="2545" width="14" style="9" customWidth="1"/>
    <col min="2546" max="2546" width="25.33203125" style="9" customWidth="1"/>
    <col min="2547" max="2787" width="9.33203125" style="9"/>
    <col min="2788" max="2788" width="8.1640625" style="9" customWidth="1"/>
    <col min="2789" max="2789" width="22.83203125" style="9" customWidth="1"/>
    <col min="2790" max="2790" width="19" style="9" customWidth="1"/>
    <col min="2791" max="2791" width="15" style="9" customWidth="1"/>
    <col min="2792" max="2792" width="19" style="9" customWidth="1"/>
    <col min="2793" max="2793" width="15.5" style="9" customWidth="1"/>
    <col min="2794" max="2794" width="17" style="9" customWidth="1"/>
    <col min="2795" max="2795" width="16" style="9" customWidth="1"/>
    <col min="2796" max="2796" width="12.1640625" style="9" customWidth="1"/>
    <col min="2797" max="2797" width="10.33203125" style="9" customWidth="1"/>
    <col min="2798" max="2798" width="12.1640625" style="9" customWidth="1"/>
    <col min="2799" max="2799" width="12.5" style="9" customWidth="1"/>
    <col min="2800" max="2801" width="14" style="9" customWidth="1"/>
    <col min="2802" max="2802" width="25.33203125" style="9" customWidth="1"/>
    <col min="2803" max="3043" width="9.33203125" style="9"/>
    <col min="3044" max="3044" width="8.1640625" style="9" customWidth="1"/>
    <col min="3045" max="3045" width="22.83203125" style="9" customWidth="1"/>
    <col min="3046" max="3046" width="19" style="9" customWidth="1"/>
    <col min="3047" max="3047" width="15" style="9" customWidth="1"/>
    <col min="3048" max="3048" width="19" style="9" customWidth="1"/>
    <col min="3049" max="3049" width="15.5" style="9" customWidth="1"/>
    <col min="3050" max="3050" width="17" style="9" customWidth="1"/>
    <col min="3051" max="3051" width="16" style="9" customWidth="1"/>
    <col min="3052" max="3052" width="12.1640625" style="9" customWidth="1"/>
    <col min="3053" max="3053" width="10.33203125" style="9" customWidth="1"/>
    <col min="3054" max="3054" width="12.1640625" style="9" customWidth="1"/>
    <col min="3055" max="3055" width="12.5" style="9" customWidth="1"/>
    <col min="3056" max="3057" width="14" style="9" customWidth="1"/>
    <col min="3058" max="3058" width="25.33203125" style="9" customWidth="1"/>
    <col min="3059" max="3299" width="9.33203125" style="9"/>
    <col min="3300" max="3300" width="8.1640625" style="9" customWidth="1"/>
    <col min="3301" max="3301" width="22.83203125" style="9" customWidth="1"/>
    <col min="3302" max="3302" width="19" style="9" customWidth="1"/>
    <col min="3303" max="3303" width="15" style="9" customWidth="1"/>
    <col min="3304" max="3304" width="19" style="9" customWidth="1"/>
    <col min="3305" max="3305" width="15.5" style="9" customWidth="1"/>
    <col min="3306" max="3306" width="17" style="9" customWidth="1"/>
    <col min="3307" max="3307" width="16" style="9" customWidth="1"/>
    <col min="3308" max="3308" width="12.1640625" style="9" customWidth="1"/>
    <col min="3309" max="3309" width="10.33203125" style="9" customWidth="1"/>
    <col min="3310" max="3310" width="12.1640625" style="9" customWidth="1"/>
    <col min="3311" max="3311" width="12.5" style="9" customWidth="1"/>
    <col min="3312" max="3313" width="14" style="9" customWidth="1"/>
    <col min="3314" max="3314" width="25.33203125" style="9" customWidth="1"/>
    <col min="3315" max="3555" width="9.33203125" style="9"/>
    <col min="3556" max="3556" width="8.1640625" style="9" customWidth="1"/>
    <col min="3557" max="3557" width="22.83203125" style="9" customWidth="1"/>
    <col min="3558" max="3558" width="19" style="9" customWidth="1"/>
    <col min="3559" max="3559" width="15" style="9" customWidth="1"/>
    <col min="3560" max="3560" width="19" style="9" customWidth="1"/>
    <col min="3561" max="3561" width="15.5" style="9" customWidth="1"/>
    <col min="3562" max="3562" width="17" style="9" customWidth="1"/>
    <col min="3563" max="3563" width="16" style="9" customWidth="1"/>
    <col min="3564" max="3564" width="12.1640625" style="9" customWidth="1"/>
    <col min="3565" max="3565" width="10.33203125" style="9" customWidth="1"/>
    <col min="3566" max="3566" width="12.1640625" style="9" customWidth="1"/>
    <col min="3567" max="3567" width="12.5" style="9" customWidth="1"/>
    <col min="3568" max="3569" width="14" style="9" customWidth="1"/>
    <col min="3570" max="3570" width="25.33203125" style="9" customWidth="1"/>
    <col min="3571" max="3811" width="9.33203125" style="9"/>
    <col min="3812" max="3812" width="8.1640625" style="9" customWidth="1"/>
    <col min="3813" max="3813" width="22.83203125" style="9" customWidth="1"/>
    <col min="3814" max="3814" width="19" style="9" customWidth="1"/>
    <col min="3815" max="3815" width="15" style="9" customWidth="1"/>
    <col min="3816" max="3816" width="19" style="9" customWidth="1"/>
    <col min="3817" max="3817" width="15.5" style="9" customWidth="1"/>
    <col min="3818" max="3818" width="17" style="9" customWidth="1"/>
    <col min="3819" max="3819" width="16" style="9" customWidth="1"/>
    <col min="3820" max="3820" width="12.1640625" style="9" customWidth="1"/>
    <col min="3821" max="3821" width="10.33203125" style="9" customWidth="1"/>
    <col min="3822" max="3822" width="12.1640625" style="9" customWidth="1"/>
    <col min="3823" max="3823" width="12.5" style="9" customWidth="1"/>
    <col min="3824" max="3825" width="14" style="9" customWidth="1"/>
    <col min="3826" max="3826" width="25.33203125" style="9" customWidth="1"/>
    <col min="3827" max="4067" width="9.33203125" style="9"/>
    <col min="4068" max="4068" width="8.1640625" style="9" customWidth="1"/>
    <col min="4069" max="4069" width="22.83203125" style="9" customWidth="1"/>
    <col min="4070" max="4070" width="19" style="9" customWidth="1"/>
    <col min="4071" max="4071" width="15" style="9" customWidth="1"/>
    <col min="4072" max="4072" width="19" style="9" customWidth="1"/>
    <col min="4073" max="4073" width="15.5" style="9" customWidth="1"/>
    <col min="4074" max="4074" width="17" style="9" customWidth="1"/>
    <col min="4075" max="4075" width="16" style="9" customWidth="1"/>
    <col min="4076" max="4076" width="12.1640625" style="9" customWidth="1"/>
    <col min="4077" max="4077" width="10.33203125" style="9" customWidth="1"/>
    <col min="4078" max="4078" width="12.1640625" style="9" customWidth="1"/>
    <col min="4079" max="4079" width="12.5" style="9" customWidth="1"/>
    <col min="4080" max="4081" width="14" style="9" customWidth="1"/>
    <col min="4082" max="4082" width="25.33203125" style="9" customWidth="1"/>
    <col min="4083" max="4323" width="9.33203125" style="9"/>
    <col min="4324" max="4324" width="8.1640625" style="9" customWidth="1"/>
    <col min="4325" max="4325" width="22.83203125" style="9" customWidth="1"/>
    <col min="4326" max="4326" width="19" style="9" customWidth="1"/>
    <col min="4327" max="4327" width="15" style="9" customWidth="1"/>
    <col min="4328" max="4328" width="19" style="9" customWidth="1"/>
    <col min="4329" max="4329" width="15.5" style="9" customWidth="1"/>
    <col min="4330" max="4330" width="17" style="9" customWidth="1"/>
    <col min="4331" max="4331" width="16" style="9" customWidth="1"/>
    <col min="4332" max="4332" width="12.1640625" style="9" customWidth="1"/>
    <col min="4333" max="4333" width="10.33203125" style="9" customWidth="1"/>
    <col min="4334" max="4334" width="12.1640625" style="9" customWidth="1"/>
    <col min="4335" max="4335" width="12.5" style="9" customWidth="1"/>
    <col min="4336" max="4337" width="14" style="9" customWidth="1"/>
    <col min="4338" max="4338" width="25.33203125" style="9" customWidth="1"/>
    <col min="4339" max="4579" width="9.33203125" style="9"/>
    <col min="4580" max="4580" width="8.1640625" style="9" customWidth="1"/>
    <col min="4581" max="4581" width="22.83203125" style="9" customWidth="1"/>
    <col min="4582" max="4582" width="19" style="9" customWidth="1"/>
    <col min="4583" max="4583" width="15" style="9" customWidth="1"/>
    <col min="4584" max="4584" width="19" style="9" customWidth="1"/>
    <col min="4585" max="4585" width="15.5" style="9" customWidth="1"/>
    <col min="4586" max="4586" width="17" style="9" customWidth="1"/>
    <col min="4587" max="4587" width="16" style="9" customWidth="1"/>
    <col min="4588" max="4588" width="12.1640625" style="9" customWidth="1"/>
    <col min="4589" max="4589" width="10.33203125" style="9" customWidth="1"/>
    <col min="4590" max="4590" width="12.1640625" style="9" customWidth="1"/>
    <col min="4591" max="4591" width="12.5" style="9" customWidth="1"/>
    <col min="4592" max="4593" width="14" style="9" customWidth="1"/>
    <col min="4594" max="4594" width="25.33203125" style="9" customWidth="1"/>
    <col min="4595" max="4835" width="9.33203125" style="9"/>
    <col min="4836" max="4836" width="8.1640625" style="9" customWidth="1"/>
    <col min="4837" max="4837" width="22.83203125" style="9" customWidth="1"/>
    <col min="4838" max="4838" width="19" style="9" customWidth="1"/>
    <col min="4839" max="4839" width="15" style="9" customWidth="1"/>
    <col min="4840" max="4840" width="19" style="9" customWidth="1"/>
    <col min="4841" max="4841" width="15.5" style="9" customWidth="1"/>
    <col min="4842" max="4842" width="17" style="9" customWidth="1"/>
    <col min="4843" max="4843" width="16" style="9" customWidth="1"/>
    <col min="4844" max="4844" width="12.1640625" style="9" customWidth="1"/>
    <col min="4845" max="4845" width="10.33203125" style="9" customWidth="1"/>
    <col min="4846" max="4846" width="12.1640625" style="9" customWidth="1"/>
    <col min="4847" max="4847" width="12.5" style="9" customWidth="1"/>
    <col min="4848" max="4849" width="14" style="9" customWidth="1"/>
    <col min="4850" max="4850" width="25.33203125" style="9" customWidth="1"/>
    <col min="4851" max="5091" width="9.33203125" style="9"/>
    <col min="5092" max="5092" width="8.1640625" style="9" customWidth="1"/>
    <col min="5093" max="5093" width="22.83203125" style="9" customWidth="1"/>
    <col min="5094" max="5094" width="19" style="9" customWidth="1"/>
    <col min="5095" max="5095" width="15" style="9" customWidth="1"/>
    <col min="5096" max="5096" width="19" style="9" customWidth="1"/>
    <col min="5097" max="5097" width="15.5" style="9" customWidth="1"/>
    <col min="5098" max="5098" width="17" style="9" customWidth="1"/>
    <col min="5099" max="5099" width="16" style="9" customWidth="1"/>
    <col min="5100" max="5100" width="12.1640625" style="9" customWidth="1"/>
    <col min="5101" max="5101" width="10.33203125" style="9" customWidth="1"/>
    <col min="5102" max="5102" width="12.1640625" style="9" customWidth="1"/>
    <col min="5103" max="5103" width="12.5" style="9" customWidth="1"/>
    <col min="5104" max="5105" width="14" style="9" customWidth="1"/>
    <col min="5106" max="5106" width="25.33203125" style="9" customWidth="1"/>
    <col min="5107" max="5347" width="9.33203125" style="9"/>
    <col min="5348" max="5348" width="8.1640625" style="9" customWidth="1"/>
    <col min="5349" max="5349" width="22.83203125" style="9" customWidth="1"/>
    <col min="5350" max="5350" width="19" style="9" customWidth="1"/>
    <col min="5351" max="5351" width="15" style="9" customWidth="1"/>
    <col min="5352" max="5352" width="19" style="9" customWidth="1"/>
    <col min="5353" max="5353" width="15.5" style="9" customWidth="1"/>
    <col min="5354" max="5354" width="17" style="9" customWidth="1"/>
    <col min="5355" max="5355" width="16" style="9" customWidth="1"/>
    <col min="5356" max="5356" width="12.1640625" style="9" customWidth="1"/>
    <col min="5357" max="5357" width="10.33203125" style="9" customWidth="1"/>
    <col min="5358" max="5358" width="12.1640625" style="9" customWidth="1"/>
    <col min="5359" max="5359" width="12.5" style="9" customWidth="1"/>
    <col min="5360" max="5361" width="14" style="9" customWidth="1"/>
    <col min="5362" max="5362" width="25.33203125" style="9" customWidth="1"/>
    <col min="5363" max="5603" width="9.33203125" style="9"/>
    <col min="5604" max="5604" width="8.1640625" style="9" customWidth="1"/>
    <col min="5605" max="5605" width="22.83203125" style="9" customWidth="1"/>
    <col min="5606" max="5606" width="19" style="9" customWidth="1"/>
    <col min="5607" max="5607" width="15" style="9" customWidth="1"/>
    <col min="5608" max="5608" width="19" style="9" customWidth="1"/>
    <col min="5609" max="5609" width="15.5" style="9" customWidth="1"/>
    <col min="5610" max="5610" width="17" style="9" customWidth="1"/>
    <col min="5611" max="5611" width="16" style="9" customWidth="1"/>
    <col min="5612" max="5612" width="12.1640625" style="9" customWidth="1"/>
    <col min="5613" max="5613" width="10.33203125" style="9" customWidth="1"/>
    <col min="5614" max="5614" width="12.1640625" style="9" customWidth="1"/>
    <col min="5615" max="5615" width="12.5" style="9" customWidth="1"/>
    <col min="5616" max="5617" width="14" style="9" customWidth="1"/>
    <col min="5618" max="5618" width="25.33203125" style="9" customWidth="1"/>
    <col min="5619" max="5859" width="9.33203125" style="9"/>
    <col min="5860" max="5860" width="8.1640625" style="9" customWidth="1"/>
    <col min="5861" max="5861" width="22.83203125" style="9" customWidth="1"/>
    <col min="5862" max="5862" width="19" style="9" customWidth="1"/>
    <col min="5863" max="5863" width="15" style="9" customWidth="1"/>
    <col min="5864" max="5864" width="19" style="9" customWidth="1"/>
    <col min="5865" max="5865" width="15.5" style="9" customWidth="1"/>
    <col min="5866" max="5866" width="17" style="9" customWidth="1"/>
    <col min="5867" max="5867" width="16" style="9" customWidth="1"/>
    <col min="5868" max="5868" width="12.1640625" style="9" customWidth="1"/>
    <col min="5869" max="5869" width="10.33203125" style="9" customWidth="1"/>
    <col min="5870" max="5870" width="12.1640625" style="9" customWidth="1"/>
    <col min="5871" max="5871" width="12.5" style="9" customWidth="1"/>
    <col min="5872" max="5873" width="14" style="9" customWidth="1"/>
    <col min="5874" max="5874" width="25.33203125" style="9" customWidth="1"/>
    <col min="5875" max="6115" width="9.33203125" style="9"/>
    <col min="6116" max="6116" width="8.1640625" style="9" customWidth="1"/>
    <col min="6117" max="6117" width="22.83203125" style="9" customWidth="1"/>
    <col min="6118" max="6118" width="19" style="9" customWidth="1"/>
    <col min="6119" max="6119" width="15" style="9" customWidth="1"/>
    <col min="6120" max="6120" width="19" style="9" customWidth="1"/>
    <col min="6121" max="6121" width="15.5" style="9" customWidth="1"/>
    <col min="6122" max="6122" width="17" style="9" customWidth="1"/>
    <col min="6123" max="6123" width="16" style="9" customWidth="1"/>
    <col min="6124" max="6124" width="12.1640625" style="9" customWidth="1"/>
    <col min="6125" max="6125" width="10.33203125" style="9" customWidth="1"/>
    <col min="6126" max="6126" width="12.1640625" style="9" customWidth="1"/>
    <col min="6127" max="6127" width="12.5" style="9" customWidth="1"/>
    <col min="6128" max="6129" width="14" style="9" customWidth="1"/>
    <col min="6130" max="6130" width="25.33203125" style="9" customWidth="1"/>
    <col min="6131" max="6371" width="9.33203125" style="9"/>
    <col min="6372" max="6372" width="8.1640625" style="9" customWidth="1"/>
    <col min="6373" max="6373" width="22.83203125" style="9" customWidth="1"/>
    <col min="6374" max="6374" width="19" style="9" customWidth="1"/>
    <col min="6375" max="6375" width="15" style="9" customWidth="1"/>
    <col min="6376" max="6376" width="19" style="9" customWidth="1"/>
    <col min="6377" max="6377" width="15.5" style="9" customWidth="1"/>
    <col min="6378" max="6378" width="17" style="9" customWidth="1"/>
    <col min="6379" max="6379" width="16" style="9" customWidth="1"/>
    <col min="6380" max="6380" width="12.1640625" style="9" customWidth="1"/>
    <col min="6381" max="6381" width="10.33203125" style="9" customWidth="1"/>
    <col min="6382" max="6382" width="12.1640625" style="9" customWidth="1"/>
    <col min="6383" max="6383" width="12.5" style="9" customWidth="1"/>
    <col min="6384" max="6385" width="14" style="9" customWidth="1"/>
    <col min="6386" max="6386" width="25.33203125" style="9" customWidth="1"/>
    <col min="6387" max="6627" width="9.33203125" style="9"/>
    <col min="6628" max="6628" width="8.1640625" style="9" customWidth="1"/>
    <col min="6629" max="6629" width="22.83203125" style="9" customWidth="1"/>
    <col min="6630" max="6630" width="19" style="9" customWidth="1"/>
    <col min="6631" max="6631" width="15" style="9" customWidth="1"/>
    <col min="6632" max="6632" width="19" style="9" customWidth="1"/>
    <col min="6633" max="6633" width="15.5" style="9" customWidth="1"/>
    <col min="6634" max="6634" width="17" style="9" customWidth="1"/>
    <col min="6635" max="6635" width="16" style="9" customWidth="1"/>
    <col min="6636" max="6636" width="12.1640625" style="9" customWidth="1"/>
    <col min="6637" max="6637" width="10.33203125" style="9" customWidth="1"/>
    <col min="6638" max="6638" width="12.1640625" style="9" customWidth="1"/>
    <col min="6639" max="6639" width="12.5" style="9" customWidth="1"/>
    <col min="6640" max="6641" width="14" style="9" customWidth="1"/>
    <col min="6642" max="6642" width="25.33203125" style="9" customWidth="1"/>
    <col min="6643" max="6883" width="9.33203125" style="9"/>
    <col min="6884" max="6884" width="8.1640625" style="9" customWidth="1"/>
    <col min="6885" max="6885" width="22.83203125" style="9" customWidth="1"/>
    <col min="6886" max="6886" width="19" style="9" customWidth="1"/>
    <col min="6887" max="6887" width="15" style="9" customWidth="1"/>
    <col min="6888" max="6888" width="19" style="9" customWidth="1"/>
    <col min="6889" max="6889" width="15.5" style="9" customWidth="1"/>
    <col min="6890" max="6890" width="17" style="9" customWidth="1"/>
    <col min="6891" max="6891" width="16" style="9" customWidth="1"/>
    <col min="6892" max="6892" width="12.1640625" style="9" customWidth="1"/>
    <col min="6893" max="6893" width="10.33203125" style="9" customWidth="1"/>
    <col min="6894" max="6894" width="12.1640625" style="9" customWidth="1"/>
    <col min="6895" max="6895" width="12.5" style="9" customWidth="1"/>
    <col min="6896" max="6897" width="14" style="9" customWidth="1"/>
    <col min="6898" max="6898" width="25.33203125" style="9" customWidth="1"/>
    <col min="6899" max="7139" width="9.33203125" style="9"/>
    <col min="7140" max="7140" width="8.1640625" style="9" customWidth="1"/>
    <col min="7141" max="7141" width="22.83203125" style="9" customWidth="1"/>
    <col min="7142" max="7142" width="19" style="9" customWidth="1"/>
    <col min="7143" max="7143" width="15" style="9" customWidth="1"/>
    <col min="7144" max="7144" width="19" style="9" customWidth="1"/>
    <col min="7145" max="7145" width="15.5" style="9" customWidth="1"/>
    <col min="7146" max="7146" width="17" style="9" customWidth="1"/>
    <col min="7147" max="7147" width="16" style="9" customWidth="1"/>
    <col min="7148" max="7148" width="12.1640625" style="9" customWidth="1"/>
    <col min="7149" max="7149" width="10.33203125" style="9" customWidth="1"/>
    <col min="7150" max="7150" width="12.1640625" style="9" customWidth="1"/>
    <col min="7151" max="7151" width="12.5" style="9" customWidth="1"/>
    <col min="7152" max="7153" width="14" style="9" customWidth="1"/>
    <col min="7154" max="7154" width="25.33203125" style="9" customWidth="1"/>
    <col min="7155" max="7395" width="9.33203125" style="9"/>
    <col min="7396" max="7396" width="8.1640625" style="9" customWidth="1"/>
    <col min="7397" max="7397" width="22.83203125" style="9" customWidth="1"/>
    <col min="7398" max="7398" width="19" style="9" customWidth="1"/>
    <col min="7399" max="7399" width="15" style="9" customWidth="1"/>
    <col min="7400" max="7400" width="19" style="9" customWidth="1"/>
    <col min="7401" max="7401" width="15.5" style="9" customWidth="1"/>
    <col min="7402" max="7402" width="17" style="9" customWidth="1"/>
    <col min="7403" max="7403" width="16" style="9" customWidth="1"/>
    <col min="7404" max="7404" width="12.1640625" style="9" customWidth="1"/>
    <col min="7405" max="7405" width="10.33203125" style="9" customWidth="1"/>
    <col min="7406" max="7406" width="12.1640625" style="9" customWidth="1"/>
    <col min="7407" max="7407" width="12.5" style="9" customWidth="1"/>
    <col min="7408" max="7409" width="14" style="9" customWidth="1"/>
    <col min="7410" max="7410" width="25.33203125" style="9" customWidth="1"/>
    <col min="7411" max="7651" width="9.33203125" style="9"/>
    <col min="7652" max="7652" width="8.1640625" style="9" customWidth="1"/>
    <col min="7653" max="7653" width="22.83203125" style="9" customWidth="1"/>
    <col min="7654" max="7654" width="19" style="9" customWidth="1"/>
    <col min="7655" max="7655" width="15" style="9" customWidth="1"/>
    <col min="7656" max="7656" width="19" style="9" customWidth="1"/>
    <col min="7657" max="7657" width="15.5" style="9" customWidth="1"/>
    <col min="7658" max="7658" width="17" style="9" customWidth="1"/>
    <col min="7659" max="7659" width="16" style="9" customWidth="1"/>
    <col min="7660" max="7660" width="12.1640625" style="9" customWidth="1"/>
    <col min="7661" max="7661" width="10.33203125" style="9" customWidth="1"/>
    <col min="7662" max="7662" width="12.1640625" style="9" customWidth="1"/>
    <col min="7663" max="7663" width="12.5" style="9" customWidth="1"/>
    <col min="7664" max="7665" width="14" style="9" customWidth="1"/>
    <col min="7666" max="7666" width="25.33203125" style="9" customWidth="1"/>
    <col min="7667" max="7907" width="9.33203125" style="9"/>
    <col min="7908" max="7908" width="8.1640625" style="9" customWidth="1"/>
    <col min="7909" max="7909" width="22.83203125" style="9" customWidth="1"/>
    <col min="7910" max="7910" width="19" style="9" customWidth="1"/>
    <col min="7911" max="7911" width="15" style="9" customWidth="1"/>
    <col min="7912" max="7912" width="19" style="9" customWidth="1"/>
    <col min="7913" max="7913" width="15.5" style="9" customWidth="1"/>
    <col min="7914" max="7914" width="17" style="9" customWidth="1"/>
    <col min="7915" max="7915" width="16" style="9" customWidth="1"/>
    <col min="7916" max="7916" width="12.1640625" style="9" customWidth="1"/>
    <col min="7917" max="7917" width="10.33203125" style="9" customWidth="1"/>
    <col min="7918" max="7918" width="12.1640625" style="9" customWidth="1"/>
    <col min="7919" max="7919" width="12.5" style="9" customWidth="1"/>
    <col min="7920" max="7921" width="14" style="9" customWidth="1"/>
    <col min="7922" max="7922" width="25.33203125" style="9" customWidth="1"/>
    <col min="7923" max="8163" width="9.33203125" style="9"/>
    <col min="8164" max="8164" width="8.1640625" style="9" customWidth="1"/>
    <col min="8165" max="8165" width="22.83203125" style="9" customWidth="1"/>
    <col min="8166" max="8166" width="19" style="9" customWidth="1"/>
    <col min="8167" max="8167" width="15" style="9" customWidth="1"/>
    <col min="8168" max="8168" width="19" style="9" customWidth="1"/>
    <col min="8169" max="8169" width="15.5" style="9" customWidth="1"/>
    <col min="8170" max="8170" width="17" style="9" customWidth="1"/>
    <col min="8171" max="8171" width="16" style="9" customWidth="1"/>
    <col min="8172" max="8172" width="12.1640625" style="9" customWidth="1"/>
    <col min="8173" max="8173" width="10.33203125" style="9" customWidth="1"/>
    <col min="8174" max="8174" width="12.1640625" style="9" customWidth="1"/>
    <col min="8175" max="8175" width="12.5" style="9" customWidth="1"/>
    <col min="8176" max="8177" width="14" style="9" customWidth="1"/>
    <col min="8178" max="8178" width="25.33203125" style="9" customWidth="1"/>
    <col min="8179" max="8419" width="9.33203125" style="9"/>
    <col min="8420" max="8420" width="8.1640625" style="9" customWidth="1"/>
    <col min="8421" max="8421" width="22.83203125" style="9" customWidth="1"/>
    <col min="8422" max="8422" width="19" style="9" customWidth="1"/>
    <col min="8423" max="8423" width="15" style="9" customWidth="1"/>
    <col min="8424" max="8424" width="19" style="9" customWidth="1"/>
    <col min="8425" max="8425" width="15.5" style="9" customWidth="1"/>
    <col min="8426" max="8426" width="17" style="9" customWidth="1"/>
    <col min="8427" max="8427" width="16" style="9" customWidth="1"/>
    <col min="8428" max="8428" width="12.1640625" style="9" customWidth="1"/>
    <col min="8429" max="8429" width="10.33203125" style="9" customWidth="1"/>
    <col min="8430" max="8430" width="12.1640625" style="9" customWidth="1"/>
    <col min="8431" max="8431" width="12.5" style="9" customWidth="1"/>
    <col min="8432" max="8433" width="14" style="9" customWidth="1"/>
    <col min="8434" max="8434" width="25.33203125" style="9" customWidth="1"/>
    <col min="8435" max="8675" width="9.33203125" style="9"/>
    <col min="8676" max="8676" width="8.1640625" style="9" customWidth="1"/>
    <col min="8677" max="8677" width="22.83203125" style="9" customWidth="1"/>
    <col min="8678" max="8678" width="19" style="9" customWidth="1"/>
    <col min="8679" max="8679" width="15" style="9" customWidth="1"/>
    <col min="8680" max="8680" width="19" style="9" customWidth="1"/>
    <col min="8681" max="8681" width="15.5" style="9" customWidth="1"/>
    <col min="8682" max="8682" width="17" style="9" customWidth="1"/>
    <col min="8683" max="8683" width="16" style="9" customWidth="1"/>
    <col min="8684" max="8684" width="12.1640625" style="9" customWidth="1"/>
    <col min="8685" max="8685" width="10.33203125" style="9" customWidth="1"/>
    <col min="8686" max="8686" width="12.1640625" style="9" customWidth="1"/>
    <col min="8687" max="8687" width="12.5" style="9" customWidth="1"/>
    <col min="8688" max="8689" width="14" style="9" customWidth="1"/>
    <col min="8690" max="8690" width="25.33203125" style="9" customWidth="1"/>
    <col min="8691" max="8931" width="9.33203125" style="9"/>
    <col min="8932" max="8932" width="8.1640625" style="9" customWidth="1"/>
    <col min="8933" max="8933" width="22.83203125" style="9" customWidth="1"/>
    <col min="8934" max="8934" width="19" style="9" customWidth="1"/>
    <col min="8935" max="8935" width="15" style="9" customWidth="1"/>
    <col min="8936" max="8936" width="19" style="9" customWidth="1"/>
    <col min="8937" max="8937" width="15.5" style="9" customWidth="1"/>
    <col min="8938" max="8938" width="17" style="9" customWidth="1"/>
    <col min="8939" max="8939" width="16" style="9" customWidth="1"/>
    <col min="8940" max="8940" width="12.1640625" style="9" customWidth="1"/>
    <col min="8941" max="8941" width="10.33203125" style="9" customWidth="1"/>
    <col min="8942" max="8942" width="12.1640625" style="9" customWidth="1"/>
    <col min="8943" max="8943" width="12.5" style="9" customWidth="1"/>
    <col min="8944" max="8945" width="14" style="9" customWidth="1"/>
    <col min="8946" max="8946" width="25.33203125" style="9" customWidth="1"/>
    <col min="8947" max="9187" width="9.33203125" style="9"/>
    <col min="9188" max="9188" width="8.1640625" style="9" customWidth="1"/>
    <col min="9189" max="9189" width="22.83203125" style="9" customWidth="1"/>
    <col min="9190" max="9190" width="19" style="9" customWidth="1"/>
    <col min="9191" max="9191" width="15" style="9" customWidth="1"/>
    <col min="9192" max="9192" width="19" style="9" customWidth="1"/>
    <col min="9193" max="9193" width="15.5" style="9" customWidth="1"/>
    <col min="9194" max="9194" width="17" style="9" customWidth="1"/>
    <col min="9195" max="9195" width="16" style="9" customWidth="1"/>
    <col min="9196" max="9196" width="12.1640625" style="9" customWidth="1"/>
    <col min="9197" max="9197" width="10.33203125" style="9" customWidth="1"/>
    <col min="9198" max="9198" width="12.1640625" style="9" customWidth="1"/>
    <col min="9199" max="9199" width="12.5" style="9" customWidth="1"/>
    <col min="9200" max="9201" width="14" style="9" customWidth="1"/>
    <col min="9202" max="9202" width="25.33203125" style="9" customWidth="1"/>
    <col min="9203" max="9443" width="9.33203125" style="9"/>
    <col min="9444" max="9444" width="8.1640625" style="9" customWidth="1"/>
    <col min="9445" max="9445" width="22.83203125" style="9" customWidth="1"/>
    <col min="9446" max="9446" width="19" style="9" customWidth="1"/>
    <col min="9447" max="9447" width="15" style="9" customWidth="1"/>
    <col min="9448" max="9448" width="19" style="9" customWidth="1"/>
    <col min="9449" max="9449" width="15.5" style="9" customWidth="1"/>
    <col min="9450" max="9450" width="17" style="9" customWidth="1"/>
    <col min="9451" max="9451" width="16" style="9" customWidth="1"/>
    <col min="9452" max="9452" width="12.1640625" style="9" customWidth="1"/>
    <col min="9453" max="9453" width="10.33203125" style="9" customWidth="1"/>
    <col min="9454" max="9454" width="12.1640625" style="9" customWidth="1"/>
    <col min="9455" max="9455" width="12.5" style="9" customWidth="1"/>
    <col min="9456" max="9457" width="14" style="9" customWidth="1"/>
    <col min="9458" max="9458" width="25.33203125" style="9" customWidth="1"/>
    <col min="9459" max="9699" width="9.33203125" style="9"/>
    <col min="9700" max="9700" width="8.1640625" style="9" customWidth="1"/>
    <col min="9701" max="9701" width="22.83203125" style="9" customWidth="1"/>
    <col min="9702" max="9702" width="19" style="9" customWidth="1"/>
    <col min="9703" max="9703" width="15" style="9" customWidth="1"/>
    <col min="9704" max="9704" width="19" style="9" customWidth="1"/>
    <col min="9705" max="9705" width="15.5" style="9" customWidth="1"/>
    <col min="9706" max="9706" width="17" style="9" customWidth="1"/>
    <col min="9707" max="9707" width="16" style="9" customWidth="1"/>
    <col min="9708" max="9708" width="12.1640625" style="9" customWidth="1"/>
    <col min="9709" max="9709" width="10.33203125" style="9" customWidth="1"/>
    <col min="9710" max="9710" width="12.1640625" style="9" customWidth="1"/>
    <col min="9711" max="9711" width="12.5" style="9" customWidth="1"/>
    <col min="9712" max="9713" width="14" style="9" customWidth="1"/>
    <col min="9714" max="9714" width="25.33203125" style="9" customWidth="1"/>
    <col min="9715" max="9955" width="9.33203125" style="9"/>
    <col min="9956" max="9956" width="8.1640625" style="9" customWidth="1"/>
    <col min="9957" max="9957" width="22.83203125" style="9" customWidth="1"/>
    <col min="9958" max="9958" width="19" style="9" customWidth="1"/>
    <col min="9959" max="9959" width="15" style="9" customWidth="1"/>
    <col min="9960" max="9960" width="19" style="9" customWidth="1"/>
    <col min="9961" max="9961" width="15.5" style="9" customWidth="1"/>
    <col min="9962" max="9962" width="17" style="9" customWidth="1"/>
    <col min="9963" max="9963" width="16" style="9" customWidth="1"/>
    <col min="9964" max="9964" width="12.1640625" style="9" customWidth="1"/>
    <col min="9965" max="9965" width="10.33203125" style="9" customWidth="1"/>
    <col min="9966" max="9966" width="12.1640625" style="9" customWidth="1"/>
    <col min="9967" max="9967" width="12.5" style="9" customWidth="1"/>
    <col min="9968" max="9969" width="14" style="9" customWidth="1"/>
    <col min="9970" max="9970" width="25.33203125" style="9" customWidth="1"/>
    <col min="9971" max="10211" width="9.33203125" style="9"/>
    <col min="10212" max="10212" width="8.1640625" style="9" customWidth="1"/>
    <col min="10213" max="10213" width="22.83203125" style="9" customWidth="1"/>
    <col min="10214" max="10214" width="19" style="9" customWidth="1"/>
    <col min="10215" max="10215" width="15" style="9" customWidth="1"/>
    <col min="10216" max="10216" width="19" style="9" customWidth="1"/>
    <col min="10217" max="10217" width="15.5" style="9" customWidth="1"/>
    <col min="10218" max="10218" width="17" style="9" customWidth="1"/>
    <col min="10219" max="10219" width="16" style="9" customWidth="1"/>
    <col min="10220" max="10220" width="12.1640625" style="9" customWidth="1"/>
    <col min="10221" max="10221" width="10.33203125" style="9" customWidth="1"/>
    <col min="10222" max="10222" width="12.1640625" style="9" customWidth="1"/>
    <col min="10223" max="10223" width="12.5" style="9" customWidth="1"/>
    <col min="10224" max="10225" width="14" style="9" customWidth="1"/>
    <col min="10226" max="10226" width="25.33203125" style="9" customWidth="1"/>
    <col min="10227" max="10467" width="9.33203125" style="9"/>
    <col min="10468" max="10468" width="8.1640625" style="9" customWidth="1"/>
    <col min="10469" max="10469" width="22.83203125" style="9" customWidth="1"/>
    <col min="10470" max="10470" width="19" style="9" customWidth="1"/>
    <col min="10471" max="10471" width="15" style="9" customWidth="1"/>
    <col min="10472" max="10472" width="19" style="9" customWidth="1"/>
    <col min="10473" max="10473" width="15.5" style="9" customWidth="1"/>
    <col min="10474" max="10474" width="17" style="9" customWidth="1"/>
    <col min="10475" max="10475" width="16" style="9" customWidth="1"/>
    <col min="10476" max="10476" width="12.1640625" style="9" customWidth="1"/>
    <col min="10477" max="10477" width="10.33203125" style="9" customWidth="1"/>
    <col min="10478" max="10478" width="12.1640625" style="9" customWidth="1"/>
    <col min="10479" max="10479" width="12.5" style="9" customWidth="1"/>
    <col min="10480" max="10481" width="14" style="9" customWidth="1"/>
    <col min="10482" max="10482" width="25.33203125" style="9" customWidth="1"/>
    <col min="10483" max="10723" width="9.33203125" style="9"/>
    <col min="10724" max="10724" width="8.1640625" style="9" customWidth="1"/>
    <col min="10725" max="10725" width="22.83203125" style="9" customWidth="1"/>
    <col min="10726" max="10726" width="19" style="9" customWidth="1"/>
    <col min="10727" max="10727" width="15" style="9" customWidth="1"/>
    <col min="10728" max="10728" width="19" style="9" customWidth="1"/>
    <col min="10729" max="10729" width="15.5" style="9" customWidth="1"/>
    <col min="10730" max="10730" width="17" style="9" customWidth="1"/>
    <col min="10731" max="10731" width="16" style="9" customWidth="1"/>
    <col min="10732" max="10732" width="12.1640625" style="9" customWidth="1"/>
    <col min="10733" max="10733" width="10.33203125" style="9" customWidth="1"/>
    <col min="10734" max="10734" width="12.1640625" style="9" customWidth="1"/>
    <col min="10735" max="10735" width="12.5" style="9" customWidth="1"/>
    <col min="10736" max="10737" width="14" style="9" customWidth="1"/>
    <col min="10738" max="10738" width="25.33203125" style="9" customWidth="1"/>
    <col min="10739" max="10979" width="9.33203125" style="9"/>
    <col min="10980" max="10980" width="8.1640625" style="9" customWidth="1"/>
    <col min="10981" max="10981" width="22.83203125" style="9" customWidth="1"/>
    <col min="10982" max="10982" width="19" style="9" customWidth="1"/>
    <col min="10983" max="10983" width="15" style="9" customWidth="1"/>
    <col min="10984" max="10984" width="19" style="9" customWidth="1"/>
    <col min="10985" max="10985" width="15.5" style="9" customWidth="1"/>
    <col min="10986" max="10986" width="17" style="9" customWidth="1"/>
    <col min="10987" max="10987" width="16" style="9" customWidth="1"/>
    <col min="10988" max="10988" width="12.1640625" style="9" customWidth="1"/>
    <col min="10989" max="10989" width="10.33203125" style="9" customWidth="1"/>
    <col min="10990" max="10990" width="12.1640625" style="9" customWidth="1"/>
    <col min="10991" max="10991" width="12.5" style="9" customWidth="1"/>
    <col min="10992" max="10993" width="14" style="9" customWidth="1"/>
    <col min="10994" max="10994" width="25.33203125" style="9" customWidth="1"/>
    <col min="10995" max="11235" width="9.33203125" style="9"/>
    <col min="11236" max="11236" width="8.1640625" style="9" customWidth="1"/>
    <col min="11237" max="11237" width="22.83203125" style="9" customWidth="1"/>
    <col min="11238" max="11238" width="19" style="9" customWidth="1"/>
    <col min="11239" max="11239" width="15" style="9" customWidth="1"/>
    <col min="11240" max="11240" width="19" style="9" customWidth="1"/>
    <col min="11241" max="11241" width="15.5" style="9" customWidth="1"/>
    <col min="11242" max="11242" width="17" style="9" customWidth="1"/>
    <col min="11243" max="11243" width="16" style="9" customWidth="1"/>
    <col min="11244" max="11244" width="12.1640625" style="9" customWidth="1"/>
    <col min="11245" max="11245" width="10.33203125" style="9" customWidth="1"/>
    <col min="11246" max="11246" width="12.1640625" style="9" customWidth="1"/>
    <col min="11247" max="11247" width="12.5" style="9" customWidth="1"/>
    <col min="11248" max="11249" width="14" style="9" customWidth="1"/>
    <col min="11250" max="11250" width="25.33203125" style="9" customWidth="1"/>
    <col min="11251" max="11491" width="9.33203125" style="9"/>
    <col min="11492" max="11492" width="8.1640625" style="9" customWidth="1"/>
    <col min="11493" max="11493" width="22.83203125" style="9" customWidth="1"/>
    <col min="11494" max="11494" width="19" style="9" customWidth="1"/>
    <col min="11495" max="11495" width="15" style="9" customWidth="1"/>
    <col min="11496" max="11496" width="19" style="9" customWidth="1"/>
    <col min="11497" max="11497" width="15.5" style="9" customWidth="1"/>
    <col min="11498" max="11498" width="17" style="9" customWidth="1"/>
    <col min="11499" max="11499" width="16" style="9" customWidth="1"/>
    <col min="11500" max="11500" width="12.1640625" style="9" customWidth="1"/>
    <col min="11501" max="11501" width="10.33203125" style="9" customWidth="1"/>
    <col min="11502" max="11502" width="12.1640625" style="9" customWidth="1"/>
    <col min="11503" max="11503" width="12.5" style="9" customWidth="1"/>
    <col min="11504" max="11505" width="14" style="9" customWidth="1"/>
    <col min="11506" max="11506" width="25.33203125" style="9" customWidth="1"/>
    <col min="11507" max="11747" width="9.33203125" style="9"/>
    <col min="11748" max="11748" width="8.1640625" style="9" customWidth="1"/>
    <col min="11749" max="11749" width="22.83203125" style="9" customWidth="1"/>
    <col min="11750" max="11750" width="19" style="9" customWidth="1"/>
    <col min="11751" max="11751" width="15" style="9" customWidth="1"/>
    <col min="11752" max="11752" width="19" style="9" customWidth="1"/>
    <col min="11753" max="11753" width="15.5" style="9" customWidth="1"/>
    <col min="11754" max="11754" width="17" style="9" customWidth="1"/>
    <col min="11755" max="11755" width="16" style="9" customWidth="1"/>
    <col min="11756" max="11756" width="12.1640625" style="9" customWidth="1"/>
    <col min="11757" max="11757" width="10.33203125" style="9" customWidth="1"/>
    <col min="11758" max="11758" width="12.1640625" style="9" customWidth="1"/>
    <col min="11759" max="11759" width="12.5" style="9" customWidth="1"/>
    <col min="11760" max="11761" width="14" style="9" customWidth="1"/>
    <col min="11762" max="11762" width="25.33203125" style="9" customWidth="1"/>
    <col min="11763" max="12003" width="9.33203125" style="9"/>
    <col min="12004" max="12004" width="8.1640625" style="9" customWidth="1"/>
    <col min="12005" max="12005" width="22.83203125" style="9" customWidth="1"/>
    <col min="12006" max="12006" width="19" style="9" customWidth="1"/>
    <col min="12007" max="12007" width="15" style="9" customWidth="1"/>
    <col min="12008" max="12008" width="19" style="9" customWidth="1"/>
    <col min="12009" max="12009" width="15.5" style="9" customWidth="1"/>
    <col min="12010" max="12010" width="17" style="9" customWidth="1"/>
    <col min="12011" max="12011" width="16" style="9" customWidth="1"/>
    <col min="12012" max="12012" width="12.1640625" style="9" customWidth="1"/>
    <col min="12013" max="12013" width="10.33203125" style="9" customWidth="1"/>
    <col min="12014" max="12014" width="12.1640625" style="9" customWidth="1"/>
    <col min="12015" max="12015" width="12.5" style="9" customWidth="1"/>
    <col min="12016" max="12017" width="14" style="9" customWidth="1"/>
    <col min="12018" max="12018" width="25.33203125" style="9" customWidth="1"/>
    <col min="12019" max="12259" width="9.33203125" style="9"/>
    <col min="12260" max="12260" width="8.1640625" style="9" customWidth="1"/>
    <col min="12261" max="12261" width="22.83203125" style="9" customWidth="1"/>
    <col min="12262" max="12262" width="19" style="9" customWidth="1"/>
    <col min="12263" max="12263" width="15" style="9" customWidth="1"/>
    <col min="12264" max="12264" width="19" style="9" customWidth="1"/>
    <col min="12265" max="12265" width="15.5" style="9" customWidth="1"/>
    <col min="12266" max="12266" width="17" style="9" customWidth="1"/>
    <col min="12267" max="12267" width="16" style="9" customWidth="1"/>
    <col min="12268" max="12268" width="12.1640625" style="9" customWidth="1"/>
    <col min="12269" max="12269" width="10.33203125" style="9" customWidth="1"/>
    <col min="12270" max="12270" width="12.1640625" style="9" customWidth="1"/>
    <col min="12271" max="12271" width="12.5" style="9" customWidth="1"/>
    <col min="12272" max="12273" width="14" style="9" customWidth="1"/>
    <col min="12274" max="12274" width="25.33203125" style="9" customWidth="1"/>
    <col min="12275" max="12515" width="9.33203125" style="9"/>
    <col min="12516" max="12516" width="8.1640625" style="9" customWidth="1"/>
    <col min="12517" max="12517" width="22.83203125" style="9" customWidth="1"/>
    <col min="12518" max="12518" width="19" style="9" customWidth="1"/>
    <col min="12519" max="12519" width="15" style="9" customWidth="1"/>
    <col min="12520" max="12520" width="19" style="9" customWidth="1"/>
    <col min="12521" max="12521" width="15.5" style="9" customWidth="1"/>
    <col min="12522" max="12522" width="17" style="9" customWidth="1"/>
    <col min="12523" max="12523" width="16" style="9" customWidth="1"/>
    <col min="12524" max="12524" width="12.1640625" style="9" customWidth="1"/>
    <col min="12525" max="12525" width="10.33203125" style="9" customWidth="1"/>
    <col min="12526" max="12526" width="12.1640625" style="9" customWidth="1"/>
    <col min="12527" max="12527" width="12.5" style="9" customWidth="1"/>
    <col min="12528" max="12529" width="14" style="9" customWidth="1"/>
    <col min="12530" max="12530" width="25.33203125" style="9" customWidth="1"/>
    <col min="12531" max="12771" width="9.33203125" style="9"/>
    <col min="12772" max="12772" width="8.1640625" style="9" customWidth="1"/>
    <col min="12773" max="12773" width="22.83203125" style="9" customWidth="1"/>
    <col min="12774" max="12774" width="19" style="9" customWidth="1"/>
    <col min="12775" max="12775" width="15" style="9" customWidth="1"/>
    <col min="12776" max="12776" width="19" style="9" customWidth="1"/>
    <col min="12777" max="12777" width="15.5" style="9" customWidth="1"/>
    <col min="12778" max="12778" width="17" style="9" customWidth="1"/>
    <col min="12779" max="12779" width="16" style="9" customWidth="1"/>
    <col min="12780" max="12780" width="12.1640625" style="9" customWidth="1"/>
    <col min="12781" max="12781" width="10.33203125" style="9" customWidth="1"/>
    <col min="12782" max="12782" width="12.1640625" style="9" customWidth="1"/>
    <col min="12783" max="12783" width="12.5" style="9" customWidth="1"/>
    <col min="12784" max="12785" width="14" style="9" customWidth="1"/>
    <col min="12786" max="12786" width="25.33203125" style="9" customWidth="1"/>
    <col min="12787" max="13027" width="9.33203125" style="9"/>
    <col min="13028" max="13028" width="8.1640625" style="9" customWidth="1"/>
    <col min="13029" max="13029" width="22.83203125" style="9" customWidth="1"/>
    <col min="13030" max="13030" width="19" style="9" customWidth="1"/>
    <col min="13031" max="13031" width="15" style="9" customWidth="1"/>
    <col min="13032" max="13032" width="19" style="9" customWidth="1"/>
    <col min="13033" max="13033" width="15.5" style="9" customWidth="1"/>
    <col min="13034" max="13034" width="17" style="9" customWidth="1"/>
    <col min="13035" max="13035" width="16" style="9" customWidth="1"/>
    <col min="13036" max="13036" width="12.1640625" style="9" customWidth="1"/>
    <col min="13037" max="13037" width="10.33203125" style="9" customWidth="1"/>
    <col min="13038" max="13038" width="12.1640625" style="9" customWidth="1"/>
    <col min="13039" max="13039" width="12.5" style="9" customWidth="1"/>
    <col min="13040" max="13041" width="14" style="9" customWidth="1"/>
    <col min="13042" max="13042" width="25.33203125" style="9" customWidth="1"/>
    <col min="13043" max="13283" width="9.33203125" style="9"/>
    <col min="13284" max="13284" width="8.1640625" style="9" customWidth="1"/>
    <col min="13285" max="13285" width="22.83203125" style="9" customWidth="1"/>
    <col min="13286" max="13286" width="19" style="9" customWidth="1"/>
    <col min="13287" max="13287" width="15" style="9" customWidth="1"/>
    <col min="13288" max="13288" width="19" style="9" customWidth="1"/>
    <col min="13289" max="13289" width="15.5" style="9" customWidth="1"/>
    <col min="13290" max="13290" width="17" style="9" customWidth="1"/>
    <col min="13291" max="13291" width="16" style="9" customWidth="1"/>
    <col min="13292" max="13292" width="12.1640625" style="9" customWidth="1"/>
    <col min="13293" max="13293" width="10.33203125" style="9" customWidth="1"/>
    <col min="13294" max="13294" width="12.1640625" style="9" customWidth="1"/>
    <col min="13295" max="13295" width="12.5" style="9" customWidth="1"/>
    <col min="13296" max="13297" width="14" style="9" customWidth="1"/>
    <col min="13298" max="13298" width="25.33203125" style="9" customWidth="1"/>
    <col min="13299" max="13539" width="9.33203125" style="9"/>
    <col min="13540" max="13540" width="8.1640625" style="9" customWidth="1"/>
    <col min="13541" max="13541" width="22.83203125" style="9" customWidth="1"/>
    <col min="13542" max="13542" width="19" style="9" customWidth="1"/>
    <col min="13543" max="13543" width="15" style="9" customWidth="1"/>
    <col min="13544" max="13544" width="19" style="9" customWidth="1"/>
    <col min="13545" max="13545" width="15.5" style="9" customWidth="1"/>
    <col min="13546" max="13546" width="17" style="9" customWidth="1"/>
    <col min="13547" max="13547" width="16" style="9" customWidth="1"/>
    <col min="13548" max="13548" width="12.1640625" style="9" customWidth="1"/>
    <col min="13549" max="13549" width="10.33203125" style="9" customWidth="1"/>
    <col min="13550" max="13550" width="12.1640625" style="9" customWidth="1"/>
    <col min="13551" max="13551" width="12.5" style="9" customWidth="1"/>
    <col min="13552" max="13553" width="14" style="9" customWidth="1"/>
    <col min="13554" max="13554" width="25.33203125" style="9" customWidth="1"/>
    <col min="13555" max="13795" width="9.33203125" style="9"/>
    <col min="13796" max="13796" width="8.1640625" style="9" customWidth="1"/>
    <col min="13797" max="13797" width="22.83203125" style="9" customWidth="1"/>
    <col min="13798" max="13798" width="19" style="9" customWidth="1"/>
    <col min="13799" max="13799" width="15" style="9" customWidth="1"/>
    <col min="13800" max="13800" width="19" style="9" customWidth="1"/>
    <col min="13801" max="13801" width="15.5" style="9" customWidth="1"/>
    <col min="13802" max="13802" width="17" style="9" customWidth="1"/>
    <col min="13803" max="13803" width="16" style="9" customWidth="1"/>
    <col min="13804" max="13804" width="12.1640625" style="9" customWidth="1"/>
    <col min="13805" max="13805" width="10.33203125" style="9" customWidth="1"/>
    <col min="13806" max="13806" width="12.1640625" style="9" customWidth="1"/>
    <col min="13807" max="13807" width="12.5" style="9" customWidth="1"/>
    <col min="13808" max="13809" width="14" style="9" customWidth="1"/>
    <col min="13810" max="13810" width="25.33203125" style="9" customWidth="1"/>
    <col min="13811" max="14051" width="9.33203125" style="9"/>
    <col min="14052" max="14052" width="8.1640625" style="9" customWidth="1"/>
    <col min="14053" max="14053" width="22.83203125" style="9" customWidth="1"/>
    <col min="14054" max="14054" width="19" style="9" customWidth="1"/>
    <col min="14055" max="14055" width="15" style="9" customWidth="1"/>
    <col min="14056" max="14056" width="19" style="9" customWidth="1"/>
    <col min="14057" max="14057" width="15.5" style="9" customWidth="1"/>
    <col min="14058" max="14058" width="17" style="9" customWidth="1"/>
    <col min="14059" max="14059" width="16" style="9" customWidth="1"/>
    <col min="14060" max="14060" width="12.1640625" style="9" customWidth="1"/>
    <col min="14061" max="14061" width="10.33203125" style="9" customWidth="1"/>
    <col min="14062" max="14062" width="12.1640625" style="9" customWidth="1"/>
    <col min="14063" max="14063" width="12.5" style="9" customWidth="1"/>
    <col min="14064" max="14065" width="14" style="9" customWidth="1"/>
    <col min="14066" max="14066" width="25.33203125" style="9" customWidth="1"/>
    <col min="14067" max="14307" width="9.33203125" style="9"/>
    <col min="14308" max="14308" width="8.1640625" style="9" customWidth="1"/>
    <col min="14309" max="14309" width="22.83203125" style="9" customWidth="1"/>
    <col min="14310" max="14310" width="19" style="9" customWidth="1"/>
    <col min="14311" max="14311" width="15" style="9" customWidth="1"/>
    <col min="14312" max="14312" width="19" style="9" customWidth="1"/>
    <col min="14313" max="14313" width="15.5" style="9" customWidth="1"/>
    <col min="14314" max="14314" width="17" style="9" customWidth="1"/>
    <col min="14315" max="14315" width="16" style="9" customWidth="1"/>
    <col min="14316" max="14316" width="12.1640625" style="9" customWidth="1"/>
    <col min="14317" max="14317" width="10.33203125" style="9" customWidth="1"/>
    <col min="14318" max="14318" width="12.1640625" style="9" customWidth="1"/>
    <col min="14319" max="14319" width="12.5" style="9" customWidth="1"/>
    <col min="14320" max="14321" width="14" style="9" customWidth="1"/>
    <col min="14322" max="14322" width="25.33203125" style="9" customWidth="1"/>
    <col min="14323" max="14563" width="9.33203125" style="9"/>
    <col min="14564" max="14564" width="8.1640625" style="9" customWidth="1"/>
    <col min="14565" max="14565" width="22.83203125" style="9" customWidth="1"/>
    <col min="14566" max="14566" width="19" style="9" customWidth="1"/>
    <col min="14567" max="14567" width="15" style="9" customWidth="1"/>
    <col min="14568" max="14568" width="19" style="9" customWidth="1"/>
    <col min="14569" max="14569" width="15.5" style="9" customWidth="1"/>
    <col min="14570" max="14570" width="17" style="9" customWidth="1"/>
    <col min="14571" max="14571" width="16" style="9" customWidth="1"/>
    <col min="14572" max="14572" width="12.1640625" style="9" customWidth="1"/>
    <col min="14573" max="14573" width="10.33203125" style="9" customWidth="1"/>
    <col min="14574" max="14574" width="12.1640625" style="9" customWidth="1"/>
    <col min="14575" max="14575" width="12.5" style="9" customWidth="1"/>
    <col min="14576" max="14577" width="14" style="9" customWidth="1"/>
    <col min="14578" max="14578" width="25.33203125" style="9" customWidth="1"/>
    <col min="14579" max="14819" width="9.33203125" style="9"/>
    <col min="14820" max="14820" width="8.1640625" style="9" customWidth="1"/>
    <col min="14821" max="14821" width="22.83203125" style="9" customWidth="1"/>
    <col min="14822" max="14822" width="19" style="9" customWidth="1"/>
    <col min="14823" max="14823" width="15" style="9" customWidth="1"/>
    <col min="14824" max="14824" width="19" style="9" customWidth="1"/>
    <col min="14825" max="14825" width="15.5" style="9" customWidth="1"/>
    <col min="14826" max="14826" width="17" style="9" customWidth="1"/>
    <col min="14827" max="14827" width="16" style="9" customWidth="1"/>
    <col min="14828" max="14828" width="12.1640625" style="9" customWidth="1"/>
    <col min="14829" max="14829" width="10.33203125" style="9" customWidth="1"/>
    <col min="14830" max="14830" width="12.1640625" style="9" customWidth="1"/>
    <col min="14831" max="14831" width="12.5" style="9" customWidth="1"/>
    <col min="14832" max="14833" width="14" style="9" customWidth="1"/>
    <col min="14834" max="14834" width="25.33203125" style="9" customWidth="1"/>
    <col min="14835" max="15075" width="9.33203125" style="9"/>
    <col min="15076" max="15076" width="8.1640625" style="9" customWidth="1"/>
    <col min="15077" max="15077" width="22.83203125" style="9" customWidth="1"/>
    <col min="15078" max="15078" width="19" style="9" customWidth="1"/>
    <col min="15079" max="15079" width="15" style="9" customWidth="1"/>
    <col min="15080" max="15080" width="19" style="9" customWidth="1"/>
    <col min="15081" max="15081" width="15.5" style="9" customWidth="1"/>
    <col min="15082" max="15082" width="17" style="9" customWidth="1"/>
    <col min="15083" max="15083" width="16" style="9" customWidth="1"/>
    <col min="15084" max="15084" width="12.1640625" style="9" customWidth="1"/>
    <col min="15085" max="15085" width="10.33203125" style="9" customWidth="1"/>
    <col min="15086" max="15086" width="12.1640625" style="9" customWidth="1"/>
    <col min="15087" max="15087" width="12.5" style="9" customWidth="1"/>
    <col min="15088" max="15089" width="14" style="9" customWidth="1"/>
    <col min="15090" max="15090" width="25.33203125" style="9" customWidth="1"/>
    <col min="15091" max="15331" width="9.33203125" style="9"/>
    <col min="15332" max="15332" width="8.1640625" style="9" customWidth="1"/>
    <col min="15333" max="15333" width="22.83203125" style="9" customWidth="1"/>
    <col min="15334" max="15334" width="19" style="9" customWidth="1"/>
    <col min="15335" max="15335" width="15" style="9" customWidth="1"/>
    <col min="15336" max="15336" width="19" style="9" customWidth="1"/>
    <col min="15337" max="15337" width="15.5" style="9" customWidth="1"/>
    <col min="15338" max="15338" width="17" style="9" customWidth="1"/>
    <col min="15339" max="15339" width="16" style="9" customWidth="1"/>
    <col min="15340" max="15340" width="12.1640625" style="9" customWidth="1"/>
    <col min="15341" max="15341" width="10.33203125" style="9" customWidth="1"/>
    <col min="15342" max="15342" width="12.1640625" style="9" customWidth="1"/>
    <col min="15343" max="15343" width="12.5" style="9" customWidth="1"/>
    <col min="15344" max="15345" width="14" style="9" customWidth="1"/>
    <col min="15346" max="15346" width="25.33203125" style="9" customWidth="1"/>
    <col min="15347" max="15587" width="9.33203125" style="9"/>
    <col min="15588" max="15588" width="8.1640625" style="9" customWidth="1"/>
    <col min="15589" max="15589" width="22.83203125" style="9" customWidth="1"/>
    <col min="15590" max="15590" width="19" style="9" customWidth="1"/>
    <col min="15591" max="15591" width="15" style="9" customWidth="1"/>
    <col min="15592" max="15592" width="19" style="9" customWidth="1"/>
    <col min="15593" max="15593" width="15.5" style="9" customWidth="1"/>
    <col min="15594" max="15594" width="17" style="9" customWidth="1"/>
    <col min="15595" max="15595" width="16" style="9" customWidth="1"/>
    <col min="15596" max="15596" width="12.1640625" style="9" customWidth="1"/>
    <col min="15597" max="15597" width="10.33203125" style="9" customWidth="1"/>
    <col min="15598" max="15598" width="12.1640625" style="9" customWidth="1"/>
    <col min="15599" max="15599" width="12.5" style="9" customWidth="1"/>
    <col min="15600" max="15601" width="14" style="9" customWidth="1"/>
    <col min="15602" max="15602" width="25.33203125" style="9" customWidth="1"/>
    <col min="15603" max="15843" width="9.33203125" style="9"/>
    <col min="15844" max="15844" width="8.1640625" style="9" customWidth="1"/>
    <col min="15845" max="15845" width="22.83203125" style="9" customWidth="1"/>
    <col min="15846" max="15846" width="19" style="9" customWidth="1"/>
    <col min="15847" max="15847" width="15" style="9" customWidth="1"/>
    <col min="15848" max="15848" width="19" style="9" customWidth="1"/>
    <col min="15849" max="15849" width="15.5" style="9" customWidth="1"/>
    <col min="15850" max="15850" width="17" style="9" customWidth="1"/>
    <col min="15851" max="15851" width="16" style="9" customWidth="1"/>
    <col min="15852" max="15852" width="12.1640625" style="9" customWidth="1"/>
    <col min="15853" max="15853" width="10.33203125" style="9" customWidth="1"/>
    <col min="15854" max="15854" width="12.1640625" style="9" customWidth="1"/>
    <col min="15855" max="15855" width="12.5" style="9" customWidth="1"/>
    <col min="15856" max="15857" width="14" style="9" customWidth="1"/>
    <col min="15858" max="15858" width="25.33203125" style="9" customWidth="1"/>
    <col min="15859" max="16099" width="9.33203125" style="9"/>
    <col min="16100" max="16100" width="8.1640625" style="9" customWidth="1"/>
    <col min="16101" max="16101" width="22.83203125" style="9" customWidth="1"/>
    <col min="16102" max="16102" width="19" style="9" customWidth="1"/>
    <col min="16103" max="16103" width="15" style="9" customWidth="1"/>
    <col min="16104" max="16104" width="19" style="9" customWidth="1"/>
    <col min="16105" max="16105" width="15.5" style="9" customWidth="1"/>
    <col min="16106" max="16106" width="17" style="9" customWidth="1"/>
    <col min="16107" max="16107" width="16" style="9" customWidth="1"/>
    <col min="16108" max="16108" width="12.1640625" style="9" customWidth="1"/>
    <col min="16109" max="16109" width="10.33203125" style="9" customWidth="1"/>
    <col min="16110" max="16110" width="12.1640625" style="9" customWidth="1"/>
    <col min="16111" max="16111" width="12.5" style="9" customWidth="1"/>
    <col min="16112" max="16113" width="14" style="9" customWidth="1"/>
    <col min="16114" max="16114" width="25.33203125" style="9" customWidth="1"/>
    <col min="16115" max="16357" width="9.33203125" style="9"/>
    <col min="16358" max="16362" width="9.33203125" style="9" customWidth="1"/>
    <col min="16363" max="16384" width="9.33203125" style="9"/>
  </cols>
  <sheetData>
    <row r="1" spans="1:11" ht="14.25" x14ac:dyDescent="0.2">
      <c r="A1" s="10" t="s">
        <v>53</v>
      </c>
    </row>
    <row r="2" spans="1:11" ht="14.25" x14ac:dyDescent="0.2">
      <c r="A2" s="10"/>
    </row>
    <row r="3" spans="1:11" ht="14.25" x14ac:dyDescent="0.2">
      <c r="A3" s="10"/>
    </row>
    <row r="4" spans="1:11" ht="14.25" x14ac:dyDescent="0.2">
      <c r="A4" s="10"/>
    </row>
    <row r="5" spans="1:11" ht="14.25" x14ac:dyDescent="0.2">
      <c r="A5" s="10"/>
    </row>
    <row r="6" spans="1:11" ht="14.25" x14ac:dyDescent="0.2">
      <c r="A6" s="10"/>
    </row>
    <row r="8" spans="1:11" ht="15.75" customHeight="1" x14ac:dyDescent="0.2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15.75" customHeight="1" x14ac:dyDescent="0.2">
      <c r="A9" s="8"/>
      <c r="B9" s="8"/>
      <c r="C9" s="8"/>
      <c r="D9" s="8"/>
      <c r="E9" s="8"/>
      <c r="F9" s="8"/>
      <c r="G9" s="8"/>
      <c r="H9" s="8"/>
    </row>
    <row r="10" spans="1:11" ht="35.25" customHeight="1" x14ac:dyDescent="0.2">
      <c r="A10" s="91" t="s">
        <v>59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ht="20.25" x14ac:dyDescent="0.3">
      <c r="E11" s="7"/>
      <c r="F11" s="7"/>
      <c r="G11" s="7"/>
      <c r="H11" s="7"/>
    </row>
    <row r="12" spans="1:11" ht="15" customHeight="1" x14ac:dyDescent="0.25">
      <c r="B12" s="37"/>
      <c r="E12" s="61">
        <v>42522</v>
      </c>
      <c r="F12" s="54" t="s">
        <v>60</v>
      </c>
      <c r="H12" s="37"/>
      <c r="I12" s="37"/>
    </row>
    <row r="13" spans="1:11" ht="15.75" x14ac:dyDescent="0.25">
      <c r="A13" s="11"/>
      <c r="B13" s="11"/>
      <c r="C13" s="21"/>
      <c r="D13" s="21"/>
      <c r="E13" s="11"/>
      <c r="F13" s="11"/>
      <c r="G13" s="11"/>
      <c r="H13" s="11"/>
    </row>
    <row r="14" spans="1:11" ht="16.5" customHeight="1" thickBot="1" x14ac:dyDescent="0.3">
      <c r="A14" s="93" t="s">
        <v>3</v>
      </c>
      <c r="B14" s="93"/>
      <c r="C14" s="93"/>
      <c r="D14" s="93"/>
      <c r="E14" s="93"/>
      <c r="F14" s="93"/>
      <c r="G14" s="93"/>
      <c r="H14" s="93"/>
    </row>
    <row r="15" spans="1:11" ht="15.75" customHeight="1" thickBot="1" x14ac:dyDescent="0.25">
      <c r="A15" s="98" t="s">
        <v>8</v>
      </c>
      <c r="B15" s="99"/>
      <c r="C15" s="100"/>
      <c r="D15" s="104" t="s">
        <v>61</v>
      </c>
      <c r="E15" s="105"/>
      <c r="F15" s="105"/>
      <c r="G15" s="105"/>
      <c r="H15" s="105"/>
      <c r="I15" s="105"/>
      <c r="J15" s="105"/>
      <c r="K15" s="106"/>
    </row>
    <row r="16" spans="1:11" ht="16.5" thickBot="1" x14ac:dyDescent="0.25">
      <c r="A16" s="101" t="s">
        <v>9</v>
      </c>
      <c r="B16" s="102"/>
      <c r="C16" s="103"/>
      <c r="D16" s="104"/>
      <c r="E16" s="105"/>
      <c r="F16" s="105"/>
      <c r="G16" s="105"/>
      <c r="H16" s="105"/>
      <c r="I16" s="105"/>
      <c r="J16" s="105"/>
      <c r="K16" s="106"/>
    </row>
    <row r="17" spans="1:11" ht="23.25" customHeight="1" thickBot="1" x14ac:dyDescent="0.25">
      <c r="A17" s="6"/>
      <c r="B17" s="6"/>
      <c r="C17" s="5"/>
      <c r="D17" s="5"/>
      <c r="E17" s="4"/>
      <c r="F17" s="4"/>
      <c r="G17" s="4"/>
      <c r="H17" s="4"/>
    </row>
    <row r="18" spans="1:11" ht="16.5" customHeight="1" thickBot="1" x14ac:dyDescent="0.25">
      <c r="A18" s="94" t="s">
        <v>2</v>
      </c>
      <c r="B18" s="95"/>
      <c r="C18" s="96"/>
      <c r="D18" s="40" t="s">
        <v>51</v>
      </c>
      <c r="E18" s="62">
        <v>42401</v>
      </c>
      <c r="F18" s="41" t="s">
        <v>50</v>
      </c>
      <c r="G18" s="119">
        <v>42491</v>
      </c>
      <c r="H18" s="109"/>
      <c r="I18" s="38"/>
      <c r="J18" s="38"/>
      <c r="K18" s="39"/>
    </row>
    <row r="19" spans="1:11" ht="18.75" customHeight="1" x14ac:dyDescent="0.2">
      <c r="A19" s="3"/>
      <c r="B19" s="3"/>
      <c r="C19" s="3"/>
      <c r="D19" s="3"/>
      <c r="E19" s="2"/>
      <c r="F19" s="2"/>
      <c r="G19" s="2"/>
      <c r="H19" s="2"/>
    </row>
    <row r="20" spans="1:11" ht="16.5" thickBot="1" x14ac:dyDescent="0.3">
      <c r="A20" s="97" t="s">
        <v>55</v>
      </c>
      <c r="B20" s="97"/>
      <c r="C20" s="97"/>
      <c r="D20" s="97"/>
      <c r="E20" s="97"/>
      <c r="F20" s="97"/>
      <c r="G20" s="97"/>
      <c r="H20" s="97"/>
    </row>
    <row r="21" spans="1:11" s="12" customFormat="1" ht="13.5" customHeight="1" x14ac:dyDescent="0.2">
      <c r="A21" s="82" t="s">
        <v>11</v>
      </c>
      <c r="B21" s="80" t="s">
        <v>12</v>
      </c>
      <c r="C21" s="77" t="s">
        <v>69</v>
      </c>
      <c r="D21" s="77" t="s">
        <v>43</v>
      </c>
      <c r="E21" s="77" t="s">
        <v>14</v>
      </c>
      <c r="F21" s="77" t="s">
        <v>40</v>
      </c>
      <c r="G21" s="77" t="s">
        <v>15</v>
      </c>
      <c r="H21" s="77" t="s">
        <v>16</v>
      </c>
      <c r="I21" s="77" t="s">
        <v>52</v>
      </c>
      <c r="J21" s="77" t="s">
        <v>17</v>
      </c>
      <c r="K21" s="107" t="s">
        <v>10</v>
      </c>
    </row>
    <row r="22" spans="1:11" s="12" customFormat="1" ht="12.75" customHeight="1" x14ac:dyDescent="0.2">
      <c r="A22" s="83"/>
      <c r="B22" s="81"/>
      <c r="C22" s="78"/>
      <c r="D22" s="78"/>
      <c r="E22" s="78"/>
      <c r="F22" s="78"/>
      <c r="G22" s="78"/>
      <c r="H22" s="78"/>
      <c r="I22" s="78"/>
      <c r="J22" s="78"/>
      <c r="K22" s="108"/>
    </row>
    <row r="23" spans="1:11" s="12" customFormat="1" ht="24" customHeight="1" thickBot="1" x14ac:dyDescent="0.25">
      <c r="A23" s="83"/>
      <c r="B23" s="81"/>
      <c r="C23" s="78"/>
      <c r="D23" s="78"/>
      <c r="E23" s="88"/>
      <c r="F23" s="78"/>
      <c r="G23" s="78"/>
      <c r="H23" s="78"/>
      <c r="I23" s="88"/>
      <c r="J23" s="78"/>
      <c r="K23" s="108"/>
    </row>
    <row r="24" spans="1:11" ht="15.75" customHeight="1" x14ac:dyDescent="0.2">
      <c r="A24" s="17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8">
        <v>7</v>
      </c>
      <c r="H24" s="18">
        <v>8</v>
      </c>
      <c r="I24" s="18">
        <v>9</v>
      </c>
      <c r="J24" s="18">
        <v>10</v>
      </c>
      <c r="K24" s="19">
        <v>11</v>
      </c>
    </row>
    <row r="25" spans="1:11" s="13" customFormat="1" ht="25.5" x14ac:dyDescent="0.2">
      <c r="A25" s="46" t="s">
        <v>62</v>
      </c>
      <c r="B25" s="47" t="s">
        <v>63</v>
      </c>
      <c r="C25" s="48" t="s">
        <v>41</v>
      </c>
      <c r="D25" s="48" t="s">
        <v>46</v>
      </c>
      <c r="E25" s="49">
        <v>10</v>
      </c>
      <c r="F25" s="48">
        <v>532.4</v>
      </c>
      <c r="G25" s="48">
        <v>75.66</v>
      </c>
      <c r="H25" s="48">
        <v>45.4</v>
      </c>
      <c r="I25" s="48">
        <v>2.12</v>
      </c>
      <c r="J25" s="48" t="s">
        <v>47</v>
      </c>
      <c r="K25" s="58">
        <f>SUM(F25:H25)+E25*SUM(I25)+E25*SUM(J25)</f>
        <v>674.66</v>
      </c>
    </row>
    <row r="26" spans="1:11" s="13" customFormat="1" ht="25.5" x14ac:dyDescent="0.2">
      <c r="A26" s="46" t="s">
        <v>64</v>
      </c>
      <c r="B26" s="47" t="s">
        <v>65</v>
      </c>
      <c r="C26" s="48" t="s">
        <v>42</v>
      </c>
      <c r="D26" s="48" t="s">
        <v>45</v>
      </c>
      <c r="E26" s="49">
        <v>75</v>
      </c>
      <c r="F26" s="48">
        <v>1364.28</v>
      </c>
      <c r="G26" s="48">
        <v>130.13999999999999</v>
      </c>
      <c r="H26" s="48">
        <v>45.4</v>
      </c>
      <c r="I26" s="48">
        <v>4.24</v>
      </c>
      <c r="J26" s="48">
        <v>7.56</v>
      </c>
      <c r="K26" s="58">
        <f t="shared" ref="K26:K31" si="0">SUM(F26:H26)+E26*SUM(I26)+E26*SUM(J26)</f>
        <v>2424.8200000000002</v>
      </c>
    </row>
    <row r="27" spans="1:11" ht="15" x14ac:dyDescent="0.2">
      <c r="A27" s="50"/>
      <c r="B27" s="51"/>
      <c r="C27" s="48"/>
      <c r="D27" s="48"/>
      <c r="E27" s="49"/>
      <c r="F27" s="48"/>
      <c r="G27" s="48"/>
      <c r="H27" s="48"/>
      <c r="I27" s="48"/>
      <c r="J27" s="48"/>
      <c r="K27" s="58">
        <f t="shared" si="0"/>
        <v>0</v>
      </c>
    </row>
    <row r="28" spans="1:11" ht="15" x14ac:dyDescent="0.2">
      <c r="A28" s="50"/>
      <c r="B28" s="51"/>
      <c r="C28" s="48"/>
      <c r="D28" s="48"/>
      <c r="E28" s="49"/>
      <c r="F28" s="48"/>
      <c r="G28" s="48"/>
      <c r="H28" s="48"/>
      <c r="I28" s="48"/>
      <c r="J28" s="48"/>
      <c r="K28" s="58">
        <f t="shared" si="0"/>
        <v>0</v>
      </c>
    </row>
    <row r="29" spans="1:11" ht="15.75" x14ac:dyDescent="0.2">
      <c r="A29" s="52"/>
      <c r="B29" s="51"/>
      <c r="C29" s="48"/>
      <c r="D29" s="48"/>
      <c r="E29" s="49"/>
      <c r="F29" s="48"/>
      <c r="G29" s="48"/>
      <c r="H29" s="48"/>
      <c r="I29" s="48"/>
      <c r="J29" s="48"/>
      <c r="K29" s="58">
        <f t="shared" si="0"/>
        <v>0</v>
      </c>
    </row>
    <row r="30" spans="1:11" ht="15.75" x14ac:dyDescent="0.2">
      <c r="A30" s="52"/>
      <c r="B30" s="51"/>
      <c r="C30" s="48"/>
      <c r="D30" s="48"/>
      <c r="E30" s="49"/>
      <c r="F30" s="48"/>
      <c r="G30" s="48"/>
      <c r="H30" s="48"/>
      <c r="I30" s="48"/>
      <c r="J30" s="48"/>
      <c r="K30" s="58">
        <f t="shared" si="0"/>
        <v>0</v>
      </c>
    </row>
    <row r="31" spans="1:11" ht="15.75" x14ac:dyDescent="0.2">
      <c r="A31" s="52"/>
      <c r="B31" s="51"/>
      <c r="C31" s="48"/>
      <c r="D31" s="48"/>
      <c r="E31" s="49"/>
      <c r="F31" s="48"/>
      <c r="G31" s="48"/>
      <c r="H31" s="48"/>
      <c r="I31" s="48"/>
      <c r="J31" s="48"/>
      <c r="K31" s="58">
        <f t="shared" si="0"/>
        <v>0</v>
      </c>
    </row>
    <row r="32" spans="1:11" ht="13.5" thickBot="1" x14ac:dyDescent="0.25">
      <c r="A32" s="84" t="s">
        <v>1</v>
      </c>
      <c r="B32" s="85"/>
      <c r="C32" s="85"/>
      <c r="D32" s="85"/>
      <c r="E32" s="85"/>
      <c r="F32" s="85"/>
      <c r="G32" s="85"/>
      <c r="H32" s="85"/>
      <c r="I32" s="85"/>
      <c r="J32" s="86"/>
      <c r="K32" s="59">
        <f>SUM(K25:K31)</f>
        <v>3099.48</v>
      </c>
    </row>
    <row r="33" spans="1:12" ht="15" x14ac:dyDescent="0.25">
      <c r="A33" s="79"/>
      <c r="B33" s="79"/>
      <c r="C33" s="79"/>
      <c r="D33" s="79"/>
      <c r="E33" s="79"/>
      <c r="F33" s="79"/>
      <c r="G33" s="79"/>
      <c r="H33" s="79"/>
    </row>
    <row r="34" spans="1:12" ht="16.5" customHeight="1" x14ac:dyDescent="0.25">
      <c r="A34" s="87" t="s">
        <v>0</v>
      </c>
      <c r="B34" s="87"/>
      <c r="C34" s="87"/>
      <c r="D34" s="87"/>
      <c r="E34" s="87"/>
      <c r="F34" s="87"/>
      <c r="G34" s="87"/>
      <c r="H34" s="87"/>
      <c r="I34" s="87"/>
      <c r="J34" s="87"/>
      <c r="K34" s="44"/>
      <c r="L34" s="14"/>
    </row>
    <row r="35" spans="1:12" ht="15.75" x14ac:dyDescent="0.25">
      <c r="A35" s="92" t="s">
        <v>66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20"/>
    </row>
    <row r="36" spans="1:12" ht="15" x14ac:dyDescent="0.2">
      <c r="A36" s="1"/>
      <c r="B36" s="15"/>
      <c r="C36" s="15"/>
      <c r="D36" s="15"/>
      <c r="E36" s="15"/>
      <c r="F36" s="15"/>
      <c r="G36" s="15"/>
      <c r="H36" s="15"/>
    </row>
    <row r="37" spans="1:12" ht="34.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12" ht="15.75" customHeight="1" x14ac:dyDescent="0.25">
      <c r="A38" s="76" t="s">
        <v>5</v>
      </c>
      <c r="B38" s="76"/>
      <c r="C38" s="76"/>
      <c r="D38" s="76"/>
      <c r="E38" s="76"/>
      <c r="F38" s="76"/>
      <c r="G38" s="76"/>
      <c r="H38" s="76"/>
    </row>
    <row r="39" spans="1:12" x14ac:dyDescent="0.2">
      <c r="A39" s="15"/>
      <c r="B39" s="15"/>
      <c r="C39" s="15"/>
      <c r="D39" s="15"/>
      <c r="E39" s="15"/>
      <c r="F39" s="15"/>
      <c r="G39" s="15"/>
      <c r="H39" s="15"/>
    </row>
    <row r="43" spans="1:12" ht="13.5" hidden="1" thickBot="1" x14ac:dyDescent="0.25"/>
    <row r="44" spans="1:12" hidden="1" x14ac:dyDescent="0.2">
      <c r="F44" s="18">
        <v>6</v>
      </c>
      <c r="H44" s="18">
        <v>7</v>
      </c>
      <c r="J44" s="18">
        <v>8</v>
      </c>
      <c r="K44" s="18">
        <v>9</v>
      </c>
      <c r="L44" s="18">
        <v>10</v>
      </c>
    </row>
    <row r="45" spans="1:12" hidden="1" x14ac:dyDescent="0.2">
      <c r="C45" s="9">
        <f>IF(C25='Fiksuotieji įkainiai'!$F$3,0,IF(C25='Fiksuotieji įkainiai'!$F$4,4,""))</f>
        <v>0</v>
      </c>
      <c r="D45" s="9">
        <f>IF(D25='Fiksuotieji įkainiai'!$G$3,3,IF(D25='Fiksuotieji įkainiai'!$G$4,11,""))</f>
        <v>11</v>
      </c>
      <c r="E45" s="9">
        <f>IF(AND(E25&gt;0,E25&lt;=20),1,IF(AND(E25&gt;20,E25&lt;=50),2,IF(AND(E25&gt;50,E25&lt;=100),3,IF(E25&gt;100,4,""))))</f>
        <v>1</v>
      </c>
      <c r="F45" s="16">
        <f ca="1">IF(OR(C45="", D45="", E45=""),"na",INDIRECT("'Fiksuotieji įkainiai'!D"&amp;SUM(C45:E45)))</f>
        <v>532.4</v>
      </c>
      <c r="G45" s="9" t="s">
        <v>47</v>
      </c>
      <c r="H45" s="16">
        <f ca="1">IF(E45="","na",INDIRECT("'Fiksuotieji įkainiai'!C"&amp;E45+22))</f>
        <v>75.66</v>
      </c>
      <c r="I45" s="9" t="s">
        <v>47</v>
      </c>
      <c r="J45" s="16">
        <f>'Fiksuotieji įkainiai'!C30</f>
        <v>45.4</v>
      </c>
      <c r="K45" s="16">
        <f>'Fiksuotieji įkainiai'!C35</f>
        <v>7.56</v>
      </c>
    </row>
    <row r="46" spans="1:12" hidden="1" x14ac:dyDescent="0.2">
      <c r="C46" s="9">
        <f>IF(C26='Fiksuotieji įkainiai'!$F$3,0,IF(C26='Fiksuotieji įkainiai'!$F$4,4,""))</f>
        <v>4</v>
      </c>
      <c r="D46" s="9">
        <f>IF(D26='Fiksuotieji įkainiai'!$G$3,3,IF(D26='Fiksuotieji įkainiai'!$G$4,11,""))</f>
        <v>3</v>
      </c>
      <c r="E46" s="9">
        <f t="shared" ref="E46:E51" si="1">IF(AND(E26&gt;0,E26&lt;=20),1,IF(AND(E26&gt;20,E26&lt;=50),2,IF(AND(E26&gt;50,E26&lt;=100),3,IF(E26&gt;100,4,""))))</f>
        <v>3</v>
      </c>
      <c r="F46" s="16">
        <f t="shared" ref="F46:F51" ca="1" si="2">IF(OR(C46="", D46="", E46=""),"na",INDIRECT("'Fiksuotieji įkainiai'!D"&amp;SUM(C46:E46)))</f>
        <v>1364.28</v>
      </c>
      <c r="G46" s="9" t="s">
        <v>47</v>
      </c>
      <c r="H46" s="16">
        <f t="shared" ref="H46:H51" ca="1" si="3">IF(E46="","na",INDIRECT("'Fiksuotieji įkainiai'!C"&amp;E46+22))</f>
        <v>130.13999999999999</v>
      </c>
      <c r="I46" s="9" t="s">
        <v>47</v>
      </c>
      <c r="J46" s="9" t="s">
        <v>47</v>
      </c>
      <c r="K46" s="9" t="s">
        <v>47</v>
      </c>
    </row>
    <row r="47" spans="1:12" hidden="1" x14ac:dyDescent="0.2">
      <c r="C47" s="9" t="str">
        <f>IF(C27='Fiksuotieji įkainiai'!$F$3,0,IF(C27='Fiksuotieji įkainiai'!$F$4,4,""))</f>
        <v/>
      </c>
      <c r="D47" s="9" t="str">
        <f>IF(D27='Fiksuotieji įkainiai'!$G$3,3,IF(D27='Fiksuotieji įkainiai'!$G$4,11,""))</f>
        <v/>
      </c>
      <c r="E47" s="9" t="str">
        <f t="shared" si="1"/>
        <v/>
      </c>
      <c r="F47" s="16" t="str">
        <f t="shared" ca="1" si="2"/>
        <v>na</v>
      </c>
      <c r="G47" s="9" t="s">
        <v>47</v>
      </c>
      <c r="H47" s="16" t="str">
        <f t="shared" ca="1" si="3"/>
        <v>na</v>
      </c>
      <c r="I47" s="9" t="s">
        <v>47</v>
      </c>
      <c r="J47" s="16">
        <f>'Fiksuotieji įkainiai'!C34</f>
        <v>2.12</v>
      </c>
      <c r="K47" s="16"/>
    </row>
    <row r="48" spans="1:12" hidden="1" x14ac:dyDescent="0.2">
      <c r="C48" s="9" t="str">
        <f>IF(C28='Fiksuotieji įkainiai'!$F$3,0,IF(C28='Fiksuotieji įkainiai'!$F$4,4,""))</f>
        <v/>
      </c>
      <c r="D48" s="9" t="str">
        <f>IF(D28='Fiksuotieji įkainiai'!$G$3,3,IF(D28='Fiksuotieji įkainiai'!$G$4,11,""))</f>
        <v/>
      </c>
      <c r="E48" s="9" t="str">
        <f t="shared" si="1"/>
        <v/>
      </c>
      <c r="F48" s="16" t="str">
        <f t="shared" ca="1" si="2"/>
        <v>na</v>
      </c>
      <c r="G48" s="9" t="s">
        <v>47</v>
      </c>
      <c r="H48" s="16" t="str">
        <f t="shared" ca="1" si="3"/>
        <v>na</v>
      </c>
      <c r="I48" s="9" t="s">
        <v>47</v>
      </c>
      <c r="J48" s="9">
        <f>J47*2</f>
        <v>4.24</v>
      </c>
      <c r="K48" s="16"/>
    </row>
    <row r="49" spans="3:11" hidden="1" x14ac:dyDescent="0.2">
      <c r="C49" s="9" t="str">
        <f>IF(C29='Fiksuotieji įkainiai'!$F$3,0,IF(C29='Fiksuotieji įkainiai'!$F$4,4,""))</f>
        <v/>
      </c>
      <c r="D49" s="9" t="str">
        <f>IF(D29='Fiksuotieji įkainiai'!$G$3,3,IF(D29='Fiksuotieji įkainiai'!$G$4,11,""))</f>
        <v/>
      </c>
      <c r="E49" s="9" t="str">
        <f t="shared" si="1"/>
        <v/>
      </c>
      <c r="F49" s="16" t="str">
        <f t="shared" ca="1" si="2"/>
        <v>na</v>
      </c>
      <c r="G49" s="9" t="s">
        <v>47</v>
      </c>
      <c r="H49" s="16" t="str">
        <f t="shared" ca="1" si="3"/>
        <v>na</v>
      </c>
      <c r="I49" s="9" t="s">
        <v>47</v>
      </c>
      <c r="J49" s="9" t="s">
        <v>47</v>
      </c>
      <c r="K49" s="16"/>
    </row>
    <row r="50" spans="3:11" hidden="1" x14ac:dyDescent="0.2">
      <c r="C50" s="9" t="str">
        <f>IF(C30='Fiksuotieji įkainiai'!$F$3,0,IF(C30='Fiksuotieji įkainiai'!$F$4,4,""))</f>
        <v/>
      </c>
      <c r="D50" s="9" t="str">
        <f>IF(D30='Fiksuotieji įkainiai'!$G$3,3,IF(D30='Fiksuotieji įkainiai'!$G$4,11,""))</f>
        <v/>
      </c>
      <c r="E50" s="9" t="str">
        <f t="shared" si="1"/>
        <v/>
      </c>
      <c r="F50" s="16" t="str">
        <f t="shared" ca="1" si="2"/>
        <v>na</v>
      </c>
      <c r="G50" s="9" t="s">
        <v>47</v>
      </c>
      <c r="H50" s="16" t="str">
        <f t="shared" ca="1" si="3"/>
        <v>na</v>
      </c>
      <c r="I50" s="9" t="s">
        <v>47</v>
      </c>
      <c r="K50" s="16"/>
    </row>
    <row r="51" spans="3:11" hidden="1" x14ac:dyDescent="0.2">
      <c r="C51" s="9" t="str">
        <f>IF(C31='Fiksuotieji įkainiai'!$F$3,0,IF(C31='Fiksuotieji įkainiai'!$F$4,4,""))</f>
        <v/>
      </c>
      <c r="D51" s="9" t="str">
        <f>IF(D31='Fiksuotieji įkainiai'!$G$3,3,IF(D31='Fiksuotieji įkainiai'!$G$4,11,""))</f>
        <v/>
      </c>
      <c r="E51" s="9" t="str">
        <f t="shared" si="1"/>
        <v/>
      </c>
      <c r="F51" s="16" t="str">
        <f t="shared" ca="1" si="2"/>
        <v>na</v>
      </c>
      <c r="G51" s="9" t="s">
        <v>47</v>
      </c>
      <c r="H51" s="16" t="str">
        <f t="shared" ca="1" si="3"/>
        <v>na</v>
      </c>
      <c r="I51" s="9" t="s">
        <v>47</v>
      </c>
      <c r="J51" s="16"/>
      <c r="K51" s="16"/>
    </row>
    <row r="52" spans="3:11" hidden="1" x14ac:dyDescent="0.2"/>
    <row r="53" spans="3:11" hidden="1" x14ac:dyDescent="0.2"/>
    <row r="54" spans="3:11" hidden="1" x14ac:dyDescent="0.2"/>
    <row r="55" spans="3:11" hidden="1" x14ac:dyDescent="0.2"/>
  </sheetData>
  <sheetProtection algorithmName="SHA-512" hashValue="SMBsFZ0mPGeAi8q+aOFFYkjqlF3pG1B6kb5zgYILtahBFtRN9gfganIosSG0ile3xgXttsopVx//8X1VDd1+EQ==" saltValue="0f4Izt01DJkEFxqtZbJAiA==" spinCount="100000" sheet="1" objects="1" scenarios="1"/>
  <mergeCells count="27">
    <mergeCell ref="A16:C16"/>
    <mergeCell ref="D16:K16"/>
    <mergeCell ref="A8:K8"/>
    <mergeCell ref="A10:K10"/>
    <mergeCell ref="A14:H14"/>
    <mergeCell ref="A15:C15"/>
    <mergeCell ref="D15:K15"/>
    <mergeCell ref="A18:C18"/>
    <mergeCell ref="G18:H18"/>
    <mergeCell ref="A20:H20"/>
    <mergeCell ref="A21:A23"/>
    <mergeCell ref="B21:B23"/>
    <mergeCell ref="C21:C23"/>
    <mergeCell ref="D21:D23"/>
    <mergeCell ref="E21:E23"/>
    <mergeCell ref="F21:F23"/>
    <mergeCell ref="G21:G23"/>
    <mergeCell ref="A34:J34"/>
    <mergeCell ref="A35:K35"/>
    <mergeCell ref="A37:I37"/>
    <mergeCell ref="A38:H38"/>
    <mergeCell ref="H21:H23"/>
    <mergeCell ref="I21:I23"/>
    <mergeCell ref="J21:J23"/>
    <mergeCell ref="K21:K23"/>
    <mergeCell ref="A32:J32"/>
    <mergeCell ref="A33:H33"/>
  </mergeCells>
  <dataValidations count="6">
    <dataValidation type="list" allowBlank="1" showInputMessage="1" showErrorMessage="1" promptTitle="Informacija" prompt="Pasirinkite vienos arba dviejų kavos pertraukėlių įkainį asmeniui, jei kavos pertraukėlės nedeklaruojamos - rinkitės &quot;Netaikoma&quot;" sqref="I25:I31">
      <formula1>IF(E45="",$I$49,$J$47:$J$49)</formula1>
    </dataValidation>
    <dataValidation type="list" allowBlank="1" showInputMessage="1" showErrorMessage="1" sqref="J25:J31">
      <formula1>IF(E45="",$K$46,$K$45:$K$46)</formula1>
    </dataValidation>
    <dataValidation type="list" allowBlank="1" showInputMessage="1" showErrorMessage="1" sqref="H25:H31">
      <formula1>$J$45:$J$46</formula1>
    </dataValidation>
    <dataValidation type="list" allowBlank="1" showInputMessage="1" showErrorMessage="1" sqref="G25:G31">
      <formula1>IF(H45="na",I45,$H45:$I45)</formula1>
    </dataValidation>
    <dataValidation type="list" allowBlank="1" showInputMessage="1" showErrorMessage="1" errorTitle="Klaida!" error="Netinkama reikšmė arba neužpildyti renginio duomenys." sqref="F25:F31">
      <formula1>IF(F45="na",G45,$F45:$G45)</formula1>
    </dataValidation>
    <dataValidation type="whole" allowBlank="1" showInputMessage="1" showErrorMessage="1" errorTitle="Klaida" error="Įvesta netinkama reikšmė." sqref="E25:E31">
      <formula1>1</formula1>
      <formula2>1000</formula2>
    </dataValidation>
  </dataValidations>
  <pageMargins left="0.23622047244094491" right="0.23622047244094491" top="0.23622047244094491" bottom="0.35433070866141736" header="0.19685039370078741" footer="0.23622047244094491"/>
  <pageSetup paperSize="9" scale="84" fitToWidth="0" orientation="landscape" r:id="rId1"/>
  <headerFooter alignWithMargins="0"/>
  <colBreaks count="1" manualBreakCount="1">
    <brk id="11" max="3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'Fiksuotieji įkainiai'!$F$3:$F$4</xm:f>
          </x14:formula1>
          <xm:sqref>C25:C31</xm:sqref>
        </x14:dataValidation>
        <x14:dataValidation type="list" allowBlank="1" showInputMessage="1" showErrorMessage="1">
          <x14:formula1>
            <xm:f>'Fiksuotieji įkainiai'!$G$3:$G$4</xm:f>
          </x14:formula1>
          <xm:sqref>D25:D31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5"/>
  <sheetViews>
    <sheetView workbookViewId="0">
      <selection activeCell="D33" sqref="D33"/>
    </sheetView>
  </sheetViews>
  <sheetFormatPr defaultRowHeight="12" x14ac:dyDescent="0.2"/>
  <cols>
    <col min="1" max="1" width="50.1640625" style="14" customWidth="1"/>
    <col min="2" max="2" width="33.5" style="14" customWidth="1"/>
    <col min="3" max="3" width="21.83203125" style="14" customWidth="1"/>
    <col min="4" max="4" width="20.1640625" style="14" customWidth="1"/>
    <col min="5" max="5" width="9.33203125" style="14"/>
    <col min="6" max="6" width="0" style="14" hidden="1" customWidth="1"/>
    <col min="7" max="7" width="23.83203125" style="14" hidden="1" customWidth="1"/>
    <col min="8" max="16384" width="9.33203125" style="14"/>
  </cols>
  <sheetData>
    <row r="1" spans="1:7" ht="12.75" thickBot="1" x14ac:dyDescent="0.25">
      <c r="A1" s="14" t="s">
        <v>35</v>
      </c>
    </row>
    <row r="2" spans="1:7" ht="18.75" customHeight="1" thickBot="1" x14ac:dyDescent="0.25">
      <c r="A2" s="67" t="s">
        <v>18</v>
      </c>
      <c r="B2" s="68" t="s">
        <v>19</v>
      </c>
      <c r="C2" s="69" t="s">
        <v>20</v>
      </c>
      <c r="D2" s="70" t="s">
        <v>21</v>
      </c>
      <c r="F2" s="33" t="s">
        <v>13</v>
      </c>
      <c r="G2" s="33" t="s">
        <v>44</v>
      </c>
    </row>
    <row r="3" spans="1:7" ht="13.5" hidden="1" thickBot="1" x14ac:dyDescent="0.25">
      <c r="A3" s="23">
        <v>1</v>
      </c>
      <c r="B3" s="24">
        <v>2</v>
      </c>
      <c r="C3" s="24">
        <v>3</v>
      </c>
      <c r="D3" s="24">
        <v>4</v>
      </c>
      <c r="F3" s="34" t="s">
        <v>41</v>
      </c>
      <c r="G3" s="34" t="s">
        <v>45</v>
      </c>
    </row>
    <row r="4" spans="1:7" ht="14.25" thickBot="1" x14ac:dyDescent="0.25">
      <c r="A4" s="25" t="s">
        <v>22</v>
      </c>
      <c r="B4" s="26" t="s">
        <v>23</v>
      </c>
      <c r="C4" s="35">
        <v>420</v>
      </c>
      <c r="D4" s="35">
        <v>508.2</v>
      </c>
      <c r="F4" s="34" t="s">
        <v>42</v>
      </c>
      <c r="G4" s="34" t="s">
        <v>46</v>
      </c>
    </row>
    <row r="5" spans="1:7" ht="14.25" thickBot="1" x14ac:dyDescent="0.25">
      <c r="A5" s="27" t="s">
        <v>22</v>
      </c>
      <c r="B5" s="28" t="s">
        <v>24</v>
      </c>
      <c r="C5" s="36">
        <v>500</v>
      </c>
      <c r="D5" s="36">
        <v>605</v>
      </c>
    </row>
    <row r="6" spans="1:7" ht="14.25" thickBot="1" x14ac:dyDescent="0.25">
      <c r="A6" s="27" t="s">
        <v>22</v>
      </c>
      <c r="B6" s="28" t="s">
        <v>25</v>
      </c>
      <c r="C6" s="36">
        <v>700</v>
      </c>
      <c r="D6" s="36">
        <v>847</v>
      </c>
    </row>
    <row r="7" spans="1:7" ht="14.25" thickBot="1" x14ac:dyDescent="0.25">
      <c r="A7" s="27" t="s">
        <v>22</v>
      </c>
      <c r="B7" s="28" t="s">
        <v>26</v>
      </c>
      <c r="C7" s="36">
        <v>795</v>
      </c>
      <c r="D7" s="36">
        <v>961.95</v>
      </c>
    </row>
    <row r="8" spans="1:7" ht="14.25" thickBot="1" x14ac:dyDescent="0.25">
      <c r="A8" s="27" t="s">
        <v>27</v>
      </c>
      <c r="B8" s="28" t="s">
        <v>23</v>
      </c>
      <c r="C8" s="36">
        <v>680</v>
      </c>
      <c r="D8" s="36">
        <v>822.8</v>
      </c>
    </row>
    <row r="9" spans="1:7" ht="14.25" thickBot="1" x14ac:dyDescent="0.25">
      <c r="A9" s="27" t="s">
        <v>27</v>
      </c>
      <c r="B9" s="28" t="s">
        <v>24</v>
      </c>
      <c r="C9" s="36">
        <v>800</v>
      </c>
      <c r="D9" s="36">
        <v>968</v>
      </c>
    </row>
    <row r="10" spans="1:7" ht="14.25" thickBot="1" x14ac:dyDescent="0.25">
      <c r="A10" s="27" t="s">
        <v>27</v>
      </c>
      <c r="B10" s="28" t="s">
        <v>25</v>
      </c>
      <c r="C10" s="36">
        <v>1127.5</v>
      </c>
      <c r="D10" s="36">
        <v>1364.28</v>
      </c>
    </row>
    <row r="11" spans="1:7" ht="14.25" thickBot="1" x14ac:dyDescent="0.25">
      <c r="A11" s="27" t="s">
        <v>27</v>
      </c>
      <c r="B11" s="28" t="s">
        <v>26</v>
      </c>
      <c r="C11" s="36">
        <v>1195</v>
      </c>
      <c r="D11" s="36">
        <v>1445.95</v>
      </c>
    </row>
    <row r="12" spans="1:7" ht="14.25" thickBot="1" x14ac:dyDescent="0.25">
      <c r="A12" s="27" t="s">
        <v>28</v>
      </c>
      <c r="B12" s="28" t="s">
        <v>23</v>
      </c>
      <c r="C12" s="36">
        <v>440</v>
      </c>
      <c r="D12" s="36">
        <v>532.4</v>
      </c>
    </row>
    <row r="13" spans="1:7" ht="14.25" thickBot="1" x14ac:dyDescent="0.25">
      <c r="A13" s="27" t="s">
        <v>28</v>
      </c>
      <c r="B13" s="28" t="s">
        <v>24</v>
      </c>
      <c r="C13" s="36">
        <v>600</v>
      </c>
      <c r="D13" s="36">
        <v>726</v>
      </c>
    </row>
    <row r="14" spans="1:7" ht="14.25" thickBot="1" x14ac:dyDescent="0.25">
      <c r="A14" s="27" t="s">
        <v>28</v>
      </c>
      <c r="B14" s="28" t="s">
        <v>25</v>
      </c>
      <c r="C14" s="36">
        <v>777.5</v>
      </c>
      <c r="D14" s="36">
        <v>940.78</v>
      </c>
    </row>
    <row r="15" spans="1:7" ht="14.25" thickBot="1" x14ac:dyDescent="0.25">
      <c r="A15" s="27" t="s">
        <v>28</v>
      </c>
      <c r="B15" s="28" t="s">
        <v>26</v>
      </c>
      <c r="C15" s="36">
        <v>795</v>
      </c>
      <c r="D15" s="36">
        <v>961.95</v>
      </c>
    </row>
    <row r="16" spans="1:7" ht="14.25" thickBot="1" x14ac:dyDescent="0.25">
      <c r="A16" s="27" t="s">
        <v>29</v>
      </c>
      <c r="B16" s="28" t="s">
        <v>23</v>
      </c>
      <c r="C16" s="36">
        <v>742.5</v>
      </c>
      <c r="D16" s="36">
        <v>898.43</v>
      </c>
    </row>
    <row r="17" spans="1:4" ht="14.25" thickBot="1" x14ac:dyDescent="0.25">
      <c r="A17" s="27" t="s">
        <v>29</v>
      </c>
      <c r="B17" s="28" t="s">
        <v>24</v>
      </c>
      <c r="C17" s="36">
        <v>1000</v>
      </c>
      <c r="D17" s="36">
        <v>1210</v>
      </c>
    </row>
    <row r="18" spans="1:4" ht="14.25" thickBot="1" x14ac:dyDescent="0.25">
      <c r="A18" s="27" t="s">
        <v>29</v>
      </c>
      <c r="B18" s="28" t="s">
        <v>25</v>
      </c>
      <c r="C18" s="36">
        <v>1200</v>
      </c>
      <c r="D18" s="36">
        <v>1452</v>
      </c>
    </row>
    <row r="19" spans="1:4" ht="14.25" thickBot="1" x14ac:dyDescent="0.25">
      <c r="A19" s="27" t="s">
        <v>29</v>
      </c>
      <c r="B19" s="28" t="s">
        <v>26</v>
      </c>
      <c r="C19" s="36">
        <v>1208</v>
      </c>
      <c r="D19" s="36">
        <v>1461.68</v>
      </c>
    </row>
    <row r="21" spans="1:4" ht="12.75" thickBot="1" x14ac:dyDescent="0.25">
      <c r="A21" s="14" t="s">
        <v>37</v>
      </c>
    </row>
    <row r="22" spans="1:4" ht="13.5" thickBot="1" x14ac:dyDescent="0.25">
      <c r="A22" s="71" t="s">
        <v>30</v>
      </c>
      <c r="B22" s="72" t="s">
        <v>6</v>
      </c>
      <c r="C22" s="73" t="s">
        <v>7</v>
      </c>
    </row>
    <row r="23" spans="1:4" ht="14.25" thickBot="1" x14ac:dyDescent="0.25">
      <c r="A23" s="30" t="s">
        <v>31</v>
      </c>
      <c r="B23" s="29">
        <v>62.53</v>
      </c>
      <c r="C23" s="29">
        <v>75.66</v>
      </c>
    </row>
    <row r="24" spans="1:4" ht="14.25" thickBot="1" x14ac:dyDescent="0.25">
      <c r="A24" s="30" t="s">
        <v>32</v>
      </c>
      <c r="B24" s="29">
        <v>81.290000000000006</v>
      </c>
      <c r="C24" s="29">
        <v>98.36</v>
      </c>
    </row>
    <row r="25" spans="1:4" ht="14.25" thickBot="1" x14ac:dyDescent="0.25">
      <c r="A25" s="30" t="s">
        <v>33</v>
      </c>
      <c r="B25" s="29">
        <v>107.55</v>
      </c>
      <c r="C25" s="29">
        <v>130.13999999999999</v>
      </c>
    </row>
    <row r="26" spans="1:4" ht="14.25" thickBot="1" x14ac:dyDescent="0.25">
      <c r="A26" s="30" t="s">
        <v>34</v>
      </c>
      <c r="B26" s="29">
        <v>200.1</v>
      </c>
      <c r="C26" s="29">
        <v>242.12</v>
      </c>
    </row>
    <row r="27" spans="1:4" ht="13.5" x14ac:dyDescent="0.2">
      <c r="A27" s="31"/>
      <c r="B27" s="32"/>
      <c r="C27" s="32"/>
    </row>
    <row r="28" spans="1:4" ht="12.75" thickBot="1" x14ac:dyDescent="0.25">
      <c r="A28" s="14" t="s">
        <v>39</v>
      </c>
    </row>
    <row r="29" spans="1:4" ht="13.5" thickBot="1" x14ac:dyDescent="0.25">
      <c r="A29" s="71" t="s">
        <v>38</v>
      </c>
      <c r="B29" s="74" t="s">
        <v>6</v>
      </c>
      <c r="C29" s="75" t="s">
        <v>7</v>
      </c>
    </row>
    <row r="30" spans="1:4" ht="14.25" thickBot="1" x14ac:dyDescent="0.25">
      <c r="A30" s="30"/>
      <c r="B30" s="63">
        <v>37.520000000000003</v>
      </c>
      <c r="C30" s="64">
        <v>45.4</v>
      </c>
    </row>
    <row r="32" spans="1:4" ht="12.75" thickBot="1" x14ac:dyDescent="0.25">
      <c r="A32" s="14" t="s">
        <v>36</v>
      </c>
    </row>
    <row r="33" spans="1:3" ht="13.5" thickBot="1" x14ac:dyDescent="0.25">
      <c r="A33" s="71" t="s">
        <v>4</v>
      </c>
      <c r="B33" s="74" t="s">
        <v>6</v>
      </c>
      <c r="C33" s="75" t="s">
        <v>7</v>
      </c>
    </row>
    <row r="34" spans="1:3" ht="14.25" thickBot="1" x14ac:dyDescent="0.25">
      <c r="A34" s="30" t="s">
        <v>67</v>
      </c>
      <c r="B34" s="65">
        <v>1.75</v>
      </c>
      <c r="C34" s="66">
        <v>2.12</v>
      </c>
    </row>
    <row r="35" spans="1:3" ht="14.25" thickBot="1" x14ac:dyDescent="0.25">
      <c r="A35" s="30" t="s">
        <v>68</v>
      </c>
      <c r="B35" s="63">
        <v>6.25</v>
      </c>
      <c r="C35" s="66">
        <v>7.56</v>
      </c>
    </row>
  </sheetData>
  <sheetProtection algorithmName="SHA-512" hashValue="5kqezQ2Z3o7doJhgp19BMtg/u1GrEMDH1Y14XCKbP6N1qfWPZT3w4ryRYStksyBOsm1q2sSgQqmH/PzbeeuRxA==" saltValue="i/zyptPGGMkb3DYtBX8R/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5 Priedas</vt:lpstr>
      <vt:lpstr>6 Priedas</vt:lpstr>
      <vt:lpstr>Pavyzdys</vt:lpstr>
      <vt:lpstr>Fiksuotieji įkainiai</vt:lpstr>
      <vt:lpstr>'5 Priedas'!_ftn1</vt:lpstr>
      <vt:lpstr>'6 Priedas'!_ftn1</vt:lpstr>
      <vt:lpstr>Pavyzdys!_ftn1</vt:lpstr>
      <vt:lpstr>'5 Priedas'!_ftnref1</vt:lpstr>
      <vt:lpstr>'6 Priedas'!_ftnref1</vt:lpstr>
      <vt:lpstr>Pavyzdys!_ftnref1</vt:lpstr>
      <vt:lpstr>'5 Priedas'!Print_Area</vt:lpstr>
      <vt:lpstr>'6 Priedas'!Print_Area</vt:lpstr>
      <vt:lpstr>Pavyzdys!Print_Area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Agnė Naruševičiūtė</cp:lastModifiedBy>
  <cp:lastPrinted>2016-02-23T07:55:28Z</cp:lastPrinted>
  <dcterms:created xsi:type="dcterms:W3CDTF">2015-11-19T13:09:21Z</dcterms:created>
  <dcterms:modified xsi:type="dcterms:W3CDTF">2016-06-08T06:07:09Z</dcterms:modified>
</cp:coreProperties>
</file>