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ga\bendrasis\Agenturos padaliniai\PVS\PVS I\ESF\ESF 2014-2020\Vertinimas\08.4.1-ESFA-V-416 Kompleksinės paslaugos šeimai\Bendra informacija\Mokymai pareiškėjams\"/>
    </mc:Choice>
  </mc:AlternateContent>
  <bookViews>
    <workbookView xWindow="0" yWindow="0" windowWidth="19200" windowHeight="11595"/>
  </bookViews>
  <sheets>
    <sheet name="Skaičiuoklė" sheetId="1" r:id="rId1"/>
    <sheet name="Skaičiuoklė pasitikrinimu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9" i="1" l="1"/>
  <c r="C19" i="2"/>
  <c r="C15" i="2"/>
  <c r="C35" i="1" l="1"/>
  <c r="C11" i="1" l="1"/>
  <c r="C17" i="1" s="1"/>
  <c r="C8" i="2"/>
  <c r="C11" i="2" s="1"/>
  <c r="C23" i="2" s="1"/>
</calcChain>
</file>

<file path=xl/sharedStrings.xml><?xml version="1.0" encoding="utf-8"?>
<sst xmlns="http://schemas.openxmlformats.org/spreadsheetml/2006/main" count="15" uniqueCount="15">
  <si>
    <t>Skaičiuoklė pareiškėjui</t>
  </si>
  <si>
    <t>Įrašyti dalyvių skaičių</t>
  </si>
  <si>
    <t>Bendra projekto vertė, Eur</t>
  </si>
  <si>
    <t>Skaičiuoklė pareiškėjui pasitikrinimui</t>
  </si>
  <si>
    <t xml:space="preserve"> Vidutiniškai  vieno asmens išlaidos negali viršyti 1410 Eur</t>
  </si>
  <si>
    <t>7 kategorijos "Netiesioginės išlaidos ir kitos išlaidos pagal fiksuotąją projekto išlaidų normą" suma (40 proc. nuo 5 kategorijos išlaidų sumos), Eur</t>
  </si>
  <si>
    <t>Vienos paslaugos suma negali viršyti 50 proc. projekto lėšų</t>
  </si>
  <si>
    <t>5 kategorijos "Projekto vykdymas" suma (paraiškos 7.1 lentelė), Eur</t>
  </si>
  <si>
    <t xml:space="preserve"> Nevyriausybinėms organizacijoms skirta lėšų suma negali būti mažesnė nei 75 proc. projekto lėšų</t>
  </si>
  <si>
    <r>
      <t xml:space="preserve">Didžiausia galima 5 išlaidų kategorijos "Projekto vykdymas" suma, Eur </t>
    </r>
    <r>
      <rPr>
        <sz val="10.5"/>
        <color theme="1"/>
        <rFont val="Calibri"/>
        <family val="2"/>
        <charset val="186"/>
        <scheme val="minor"/>
      </rPr>
      <t xml:space="preserve">(Darbo užmokesčio išlaidos) </t>
    </r>
  </si>
  <si>
    <t>Projekto įgyvendinimui skirta išlaidų suma, Eur</t>
  </si>
  <si>
    <r>
      <rPr>
        <b/>
        <sz val="10.5"/>
        <color theme="1"/>
        <rFont val="Calibri"/>
        <family val="2"/>
        <charset val="186"/>
        <scheme val="minor"/>
      </rPr>
      <t>Mažiausia galima nevyriausybinėms organizacijoms skirti išlaidų suma, Eur</t>
    </r>
    <r>
      <rPr>
        <b/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theme="1"/>
        <rFont val="Calibri"/>
        <family val="2"/>
        <charset val="186"/>
        <scheme val="minor"/>
      </rPr>
      <t>(Išlaidos negali būti mažesnė nei 75 proc. visos projekto išlaidų sumos)</t>
    </r>
  </si>
  <si>
    <r>
      <t xml:space="preserve">Didžiausia galima 7 išlaidų kategorijos "Netiesioginės išlaidos ir kitos išlaidos pagal fiksuotąją projekto išlaidų normą" suma, Eur                     </t>
    </r>
    <r>
      <rPr>
        <sz val="11"/>
        <color theme="1"/>
        <rFont val="Calibri"/>
        <family val="2"/>
        <charset val="186"/>
        <scheme val="minor"/>
      </rPr>
      <t xml:space="preserve">(40 proc. nuo darbo užmokesčio išlaidų) </t>
    </r>
  </si>
  <si>
    <r>
      <t xml:space="preserve">Didžiausia galima vienos paslaugos išlaidų suma, Eur                             </t>
    </r>
    <r>
      <rPr>
        <sz val="11"/>
        <color theme="1"/>
        <rFont val="Calibri"/>
        <family val="2"/>
        <charset val="186"/>
        <scheme val="minor"/>
      </rPr>
      <t>(Išlaidų suma negali viršyti 50 proc. visos projekto išlaidų sumos)</t>
    </r>
  </si>
  <si>
    <r>
      <t xml:space="preserve">Mažiausias galimas dalyvių skaičius pagal planuojamas išlaidų, asm </t>
    </r>
    <r>
      <rPr>
        <sz val="11"/>
        <color theme="1"/>
        <rFont val="Calibri"/>
        <family val="2"/>
        <charset val="186"/>
        <scheme val="minor"/>
      </rPr>
      <t xml:space="preserve"> (Vidutiniškai  vieno asmens išlaidos negali viršyti 1410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</si>
</sst>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.5"/>
      <color theme="1"/>
      <name val="Calibri"/>
      <family val="2"/>
      <charset val="186"/>
      <scheme val="minor"/>
    </font>
    <font>
      <sz val="10.5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4" fontId="0" fillId="2" borderId="2" xfId="0" applyNumberFormat="1" applyFill="1" applyBorder="1" applyAlignment="1">
      <alignment horizontal="center" wrapText="1"/>
    </xf>
    <xf numFmtId="4" fontId="0" fillId="2" borderId="3" xfId="0" applyNumberFormat="1" applyFill="1" applyBorder="1" applyAlignment="1">
      <alignment horizontal="center" wrapText="1"/>
    </xf>
    <xf numFmtId="4" fontId="0" fillId="2" borderId="4" xfId="0" applyNumberForma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4" fontId="0" fillId="2" borderId="5" xfId="0" applyNumberFormat="1" applyFill="1" applyBorder="1" applyAlignment="1">
      <alignment horizontal="center" wrapText="1"/>
    </xf>
    <xf numFmtId="4" fontId="0" fillId="2" borderId="6" xfId="0" applyNumberFormat="1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 wrapText="1"/>
    </xf>
    <xf numFmtId="4" fontId="0" fillId="2" borderId="8" xfId="0" applyNumberForma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 wrapText="1"/>
      <protection locked="0"/>
    </xf>
    <xf numFmtId="4" fontId="0" fillId="3" borderId="2" xfId="0" applyNumberFormat="1" applyFill="1" applyBorder="1" applyAlignment="1" applyProtection="1">
      <alignment horizontal="center" vertical="center" wrapText="1"/>
      <protection locked="0"/>
    </xf>
    <xf numFmtId="4" fontId="0" fillId="3" borderId="3" xfId="0" applyNumberFormat="1" applyFill="1" applyBorder="1" applyAlignment="1" applyProtection="1">
      <alignment horizontal="center" vertical="center" wrapText="1"/>
      <protection locked="0"/>
    </xf>
    <xf numFmtId="4" fontId="0" fillId="3" borderId="4" xfId="0" applyNumberFormat="1" applyFill="1" applyBorder="1" applyAlignment="1" applyProtection="1">
      <alignment horizontal="center" vertical="center" wrapText="1"/>
      <protection locked="0"/>
    </xf>
    <xf numFmtId="4" fontId="0" fillId="3" borderId="0" xfId="0" applyNumberFormat="1" applyFill="1" applyBorder="1" applyAlignment="1" applyProtection="1">
      <alignment horizontal="center" vertical="center" wrapText="1"/>
      <protection locked="0"/>
    </xf>
    <xf numFmtId="4" fontId="0" fillId="3" borderId="5" xfId="0" applyNumberFormat="1" applyFill="1" applyBorder="1" applyAlignment="1" applyProtection="1">
      <alignment horizontal="center" vertical="center" wrapText="1"/>
      <protection locked="0"/>
    </xf>
    <xf numFmtId="4" fontId="0" fillId="3" borderId="6" xfId="0" applyNumberFormat="1" applyFill="1" applyBorder="1" applyAlignment="1" applyProtection="1">
      <alignment horizontal="center" vertical="center" wrapText="1"/>
      <protection locked="0"/>
    </xf>
    <xf numFmtId="4" fontId="0" fillId="3" borderId="7" xfId="0" applyNumberFormat="1" applyFill="1" applyBorder="1" applyAlignment="1" applyProtection="1">
      <alignment horizontal="center" vertical="center" wrapText="1"/>
      <protection locked="0"/>
    </xf>
    <xf numFmtId="4" fontId="0" fillId="3" borderId="8" xfId="0" applyNumberForma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center" vertical="center" wrapText="1"/>
    </xf>
    <xf numFmtId="10" fontId="0" fillId="2" borderId="9" xfId="0" applyNumberFormat="1" applyFill="1" applyBorder="1" applyAlignment="1">
      <alignment horizontal="center" wrapText="1"/>
    </xf>
    <xf numFmtId="10" fontId="0" fillId="2" borderId="10" xfId="0" applyNumberFormat="1" applyFill="1" applyBorder="1" applyAlignment="1">
      <alignment horizontal="center" wrapText="1"/>
    </xf>
    <xf numFmtId="10" fontId="0" fillId="2" borderId="11" xfId="0" applyNumberForma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0" fontId="5" fillId="2" borderId="9" xfId="0" applyNumberFormat="1" applyFont="1" applyFill="1" applyBorder="1" applyAlignment="1">
      <alignment horizontal="center" vertical="center" wrapText="1"/>
    </xf>
    <xf numFmtId="10" fontId="5" fillId="2" borderId="10" xfId="0" applyNumberFormat="1" applyFont="1" applyFill="1" applyBorder="1" applyAlignment="1">
      <alignment horizontal="center" vertical="center" wrapText="1"/>
    </xf>
    <xf numFmtId="10" fontId="5" fillId="2" borderId="1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4" fontId="4" fillId="4" borderId="12" xfId="1" applyNumberFormat="1" applyBorder="1" applyAlignment="1">
      <alignment horizontal="center" vertical="center" wrapText="1"/>
    </xf>
    <xf numFmtId="4" fontId="4" fillId="4" borderId="13" xfId="1" applyNumberFormat="1" applyBorder="1" applyAlignment="1">
      <alignment horizontal="center" vertical="center" wrapText="1"/>
    </xf>
    <xf numFmtId="4" fontId="4" fillId="4" borderId="14" xfId="1" applyNumberFormat="1" applyBorder="1" applyAlignment="1">
      <alignment horizontal="center" vertical="center" wrapText="1"/>
    </xf>
    <xf numFmtId="4" fontId="0" fillId="3" borderId="9" xfId="0" applyNumberFormat="1" applyFill="1" applyBorder="1" applyAlignment="1" applyProtection="1">
      <alignment horizontal="center" vertical="center" wrapText="1"/>
      <protection locked="0"/>
    </xf>
    <xf numFmtId="4" fontId="0" fillId="3" borderId="10" xfId="0" applyNumberFormat="1" applyFill="1" applyBorder="1" applyAlignment="1" applyProtection="1">
      <alignment horizontal="center" vertical="center" wrapText="1"/>
      <protection locked="0"/>
    </xf>
    <xf numFmtId="4" fontId="0" fillId="3" borderId="11" xfId="0" applyNumberForma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4" fontId="0" fillId="2" borderId="10" xfId="0" applyNumberFormat="1" applyFill="1" applyBorder="1" applyAlignment="1">
      <alignment horizontal="center" vertical="center" wrapText="1"/>
    </xf>
    <xf numFmtId="4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9F8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I37"/>
  <sheetViews>
    <sheetView tabSelected="1" workbookViewId="0">
      <selection activeCell="C5" sqref="C5:H7"/>
    </sheetView>
  </sheetViews>
  <sheetFormatPr defaultRowHeight="15" x14ac:dyDescent="0.25"/>
  <cols>
    <col min="7" max="7" width="10.28515625" customWidth="1"/>
    <col min="8" max="8" width="16.5703125" customWidth="1"/>
  </cols>
  <sheetData>
    <row r="1" spans="3:9" ht="21" x14ac:dyDescent="0.25">
      <c r="C1" s="26" t="s">
        <v>0</v>
      </c>
      <c r="D1" s="26"/>
      <c r="E1" s="26"/>
      <c r="F1" s="26"/>
      <c r="G1" s="26"/>
      <c r="H1" s="26"/>
    </row>
    <row r="2" spans="3:9" ht="9.75" customHeight="1" thickBot="1" x14ac:dyDescent="0.3"/>
    <row r="3" spans="3:9" ht="11.25" customHeight="1" x14ac:dyDescent="0.25">
      <c r="C3" s="3" t="s">
        <v>10</v>
      </c>
      <c r="D3" s="4"/>
      <c r="E3" s="4"/>
      <c r="F3" s="4"/>
      <c r="G3" s="4"/>
      <c r="H3" s="5"/>
    </row>
    <row r="4" spans="3:9" ht="9.75" customHeight="1" thickBot="1" x14ac:dyDescent="0.3">
      <c r="C4" s="6"/>
      <c r="D4" s="7"/>
      <c r="E4" s="7"/>
      <c r="F4" s="7"/>
      <c r="G4" s="7"/>
      <c r="H4" s="8"/>
    </row>
    <row r="5" spans="3:9" ht="9.75" customHeight="1" x14ac:dyDescent="0.25">
      <c r="C5" s="27">
        <v>597862</v>
      </c>
      <c r="D5" s="28"/>
      <c r="E5" s="28"/>
      <c r="F5" s="28"/>
      <c r="G5" s="28"/>
      <c r="H5" s="29"/>
      <c r="I5" s="1"/>
    </row>
    <row r="6" spans="3:9" ht="9.75" customHeight="1" x14ac:dyDescent="0.25">
      <c r="C6" s="30"/>
      <c r="D6" s="31"/>
      <c r="E6" s="31"/>
      <c r="F6" s="31"/>
      <c r="G6" s="31"/>
      <c r="H6" s="32"/>
      <c r="I6" s="1"/>
    </row>
    <row r="7" spans="3:9" ht="1.5" customHeight="1" thickBot="1" x14ac:dyDescent="0.3">
      <c r="C7" s="33"/>
      <c r="D7" s="34"/>
      <c r="E7" s="34"/>
      <c r="F7" s="34"/>
      <c r="G7" s="34"/>
      <c r="H7" s="35"/>
      <c r="I7" s="1"/>
    </row>
    <row r="8" spans="3:9" ht="9" customHeight="1" thickBot="1" x14ac:dyDescent="0.3">
      <c r="I8" s="1"/>
    </row>
    <row r="9" spans="3:9" x14ac:dyDescent="0.25">
      <c r="C9" s="36" t="s">
        <v>9</v>
      </c>
      <c r="D9" s="37"/>
      <c r="E9" s="37"/>
      <c r="F9" s="37"/>
      <c r="G9" s="37"/>
      <c r="H9" s="38"/>
      <c r="I9" s="1"/>
    </row>
    <row r="10" spans="3:9" ht="13.5" customHeight="1" thickBot="1" x14ac:dyDescent="0.3">
      <c r="C10" s="39"/>
      <c r="D10" s="40"/>
      <c r="E10" s="40"/>
      <c r="F10" s="40"/>
      <c r="G10" s="40"/>
      <c r="H10" s="41"/>
      <c r="I10" s="1"/>
    </row>
    <row r="11" spans="3:9" ht="10.5" customHeight="1" x14ac:dyDescent="0.25">
      <c r="C11" s="42">
        <f>ROUND(C5/1.4,3)</f>
        <v>427044.28600000002</v>
      </c>
      <c r="D11" s="43"/>
      <c r="E11" s="43"/>
      <c r="F11" s="43"/>
      <c r="G11" s="43"/>
      <c r="H11" s="44"/>
      <c r="I11" s="1"/>
    </row>
    <row r="12" spans="3:9" ht="6" customHeight="1" x14ac:dyDescent="0.25">
      <c r="C12" s="45"/>
      <c r="D12" s="46"/>
      <c r="E12" s="46"/>
      <c r="F12" s="46"/>
      <c r="G12" s="46"/>
      <c r="H12" s="47"/>
      <c r="I12" s="1"/>
    </row>
    <row r="13" spans="3:9" ht="4.5" customHeight="1" thickBot="1" x14ac:dyDescent="0.3">
      <c r="C13" s="48"/>
      <c r="D13" s="49"/>
      <c r="E13" s="49"/>
      <c r="F13" s="49"/>
      <c r="G13" s="49"/>
      <c r="H13" s="50"/>
      <c r="I13" s="1"/>
    </row>
    <row r="14" spans="3:9" ht="8.25" customHeight="1" thickBot="1" x14ac:dyDescent="0.3">
      <c r="I14" s="1"/>
    </row>
    <row r="15" spans="3:9" x14ac:dyDescent="0.25">
      <c r="C15" s="3" t="s">
        <v>12</v>
      </c>
      <c r="D15" s="4"/>
      <c r="E15" s="4"/>
      <c r="F15" s="4"/>
      <c r="G15" s="4"/>
      <c r="H15" s="5"/>
      <c r="I15" s="1"/>
    </row>
    <row r="16" spans="3:9" ht="29.25" customHeight="1" thickBot="1" x14ac:dyDescent="0.3">
      <c r="C16" s="6"/>
      <c r="D16" s="7"/>
      <c r="E16" s="7"/>
      <c r="F16" s="7"/>
      <c r="G16" s="7"/>
      <c r="H16" s="8"/>
      <c r="I16" s="1"/>
    </row>
    <row r="17" spans="3:9" ht="10.5" customHeight="1" x14ac:dyDescent="0.25">
      <c r="C17" s="9">
        <f>ROUND(C11*0.4,2)</f>
        <v>170817.71</v>
      </c>
      <c r="D17" s="10"/>
      <c r="E17" s="10"/>
      <c r="F17" s="10"/>
      <c r="G17" s="10"/>
      <c r="H17" s="11"/>
      <c r="I17" s="1"/>
    </row>
    <row r="18" spans="3:9" ht="3" hidden="1" customHeight="1" x14ac:dyDescent="0.25">
      <c r="C18" s="12"/>
      <c r="D18" s="13"/>
      <c r="E18" s="13"/>
      <c r="F18" s="13"/>
      <c r="G18" s="13"/>
      <c r="H18" s="14"/>
      <c r="I18" s="1"/>
    </row>
    <row r="19" spans="3:9" ht="12" customHeight="1" thickBot="1" x14ac:dyDescent="0.3">
      <c r="C19" s="15"/>
      <c r="D19" s="16"/>
      <c r="E19" s="16"/>
      <c r="F19" s="16"/>
      <c r="G19" s="16"/>
      <c r="H19" s="17"/>
      <c r="I19" s="1"/>
    </row>
    <row r="20" spans="3:9" ht="9.75" customHeight="1" thickBot="1" x14ac:dyDescent="0.3">
      <c r="I20" s="1"/>
    </row>
    <row r="21" spans="3:9" ht="13.5" customHeight="1" x14ac:dyDescent="0.25">
      <c r="C21" s="3" t="s">
        <v>14</v>
      </c>
      <c r="D21" s="4"/>
      <c r="E21" s="4"/>
      <c r="F21" s="4"/>
      <c r="G21" s="4"/>
      <c r="H21" s="5"/>
      <c r="I21" s="1"/>
    </row>
    <row r="22" spans="3:9" ht="15.75" customHeight="1" thickBot="1" x14ac:dyDescent="0.3">
      <c r="C22" s="6"/>
      <c r="D22" s="7"/>
      <c r="E22" s="7"/>
      <c r="F22" s="7"/>
      <c r="G22" s="7"/>
      <c r="H22" s="8"/>
      <c r="I22" s="1"/>
    </row>
    <row r="23" spans="3:9" ht="12" customHeight="1" x14ac:dyDescent="0.25">
      <c r="C23" s="9">
        <f>ROUNDUP(C5/1410,0)</f>
        <v>425</v>
      </c>
      <c r="D23" s="18"/>
      <c r="E23" s="18"/>
      <c r="F23" s="18"/>
      <c r="G23" s="18"/>
      <c r="H23" s="19"/>
      <c r="I23" s="1"/>
    </row>
    <row r="24" spans="3:9" ht="0.75" customHeight="1" x14ac:dyDescent="0.25">
      <c r="C24" s="20"/>
      <c r="D24" s="21"/>
      <c r="E24" s="21"/>
      <c r="F24" s="21"/>
      <c r="G24" s="21"/>
      <c r="H24" s="22"/>
      <c r="I24" s="1"/>
    </row>
    <row r="25" spans="3:9" ht="8.25" customHeight="1" thickBot="1" x14ac:dyDescent="0.3">
      <c r="C25" s="23"/>
      <c r="D25" s="24"/>
      <c r="E25" s="24"/>
      <c r="F25" s="24"/>
      <c r="G25" s="24"/>
      <c r="H25" s="25"/>
      <c r="I25" s="1"/>
    </row>
    <row r="26" spans="3:9" ht="8.25" customHeight="1" thickBot="1" x14ac:dyDescent="0.3">
      <c r="I26" s="1"/>
    </row>
    <row r="27" spans="3:9" ht="15" customHeight="1" x14ac:dyDescent="0.25">
      <c r="C27" s="3" t="s">
        <v>11</v>
      </c>
      <c r="D27" s="4"/>
      <c r="E27" s="4"/>
      <c r="F27" s="4"/>
      <c r="G27" s="4"/>
      <c r="H27" s="5"/>
      <c r="I27" s="1"/>
    </row>
    <row r="28" spans="3:9" ht="13.5" customHeight="1" thickBot="1" x14ac:dyDescent="0.3">
      <c r="C28" s="6"/>
      <c r="D28" s="7"/>
      <c r="E28" s="7"/>
      <c r="F28" s="7"/>
      <c r="G28" s="7"/>
      <c r="H28" s="8"/>
      <c r="I28" s="1"/>
    </row>
    <row r="29" spans="3:9" ht="11.25" customHeight="1" x14ac:dyDescent="0.25">
      <c r="C29" s="9">
        <f>ROUND(C5*0.75,2)</f>
        <v>448396.5</v>
      </c>
      <c r="D29" s="10"/>
      <c r="E29" s="10"/>
      <c r="F29" s="10"/>
      <c r="G29" s="10"/>
      <c r="H29" s="11"/>
      <c r="I29" s="1"/>
    </row>
    <row r="30" spans="3:9" ht="0.75" hidden="1" customHeight="1" x14ac:dyDescent="0.25">
      <c r="C30" s="12"/>
      <c r="D30" s="13"/>
      <c r="E30" s="13"/>
      <c r="F30" s="13"/>
      <c r="G30" s="13"/>
      <c r="H30" s="14"/>
    </row>
    <row r="31" spans="3:9" ht="11.25" customHeight="1" thickBot="1" x14ac:dyDescent="0.3">
      <c r="C31" s="15"/>
      <c r="D31" s="16"/>
      <c r="E31" s="16"/>
      <c r="F31" s="16"/>
      <c r="G31" s="16"/>
      <c r="H31" s="17"/>
    </row>
    <row r="32" spans="3:9" ht="9" customHeight="1" thickBot="1" x14ac:dyDescent="0.3"/>
    <row r="33" spans="3:9" x14ac:dyDescent="0.25">
      <c r="C33" s="3" t="s">
        <v>13</v>
      </c>
      <c r="D33" s="4"/>
      <c r="E33" s="4"/>
      <c r="F33" s="4"/>
      <c r="G33" s="4"/>
      <c r="H33" s="5"/>
      <c r="I33" s="1"/>
    </row>
    <row r="34" spans="3:9" ht="14.25" customHeight="1" thickBot="1" x14ac:dyDescent="0.3">
      <c r="C34" s="6"/>
      <c r="D34" s="7"/>
      <c r="E34" s="7"/>
      <c r="F34" s="7"/>
      <c r="G34" s="7"/>
      <c r="H34" s="8"/>
      <c r="I34" s="1"/>
    </row>
    <row r="35" spans="3:9" ht="11.25" customHeight="1" x14ac:dyDescent="0.25">
      <c r="C35" s="9">
        <f>ROUND(C5*0.5,2)</f>
        <v>298931</v>
      </c>
      <c r="D35" s="10"/>
      <c r="E35" s="10"/>
      <c r="F35" s="10"/>
      <c r="G35" s="10"/>
      <c r="H35" s="11"/>
      <c r="I35" s="1"/>
    </row>
    <row r="36" spans="3:9" ht="10.5" hidden="1" customHeight="1" x14ac:dyDescent="0.25">
      <c r="C36" s="12"/>
      <c r="D36" s="13"/>
      <c r="E36" s="13"/>
      <c r="F36" s="13"/>
      <c r="G36" s="13"/>
      <c r="H36" s="14"/>
    </row>
    <row r="37" spans="3:9" ht="8.25" customHeight="1" thickBot="1" x14ac:dyDescent="0.3">
      <c r="C37" s="15"/>
      <c r="D37" s="16"/>
      <c r="E37" s="16"/>
      <c r="F37" s="16"/>
      <c r="G37" s="16"/>
      <c r="H37" s="17"/>
    </row>
  </sheetData>
  <sheetProtection algorithmName="SHA-512" hashValue="aGVuitr97kI/10kFYWfs9xyhClbGbSixwwbL9FhZG4zQZdxBZ7Lms7mXwIixFQkFJJvP3EuNUHxnqVUaUsO1Yw==" saltValue="gmok55A7cp7RiuWwSwhjtg==" spinCount="100000" sheet="1" objects="1" scenarios="1"/>
  <mergeCells count="13">
    <mergeCell ref="C21:H22"/>
    <mergeCell ref="C1:H1"/>
    <mergeCell ref="C3:H4"/>
    <mergeCell ref="C5:H7"/>
    <mergeCell ref="C9:H10"/>
    <mergeCell ref="C11:H13"/>
    <mergeCell ref="C17:H19"/>
    <mergeCell ref="C15:H16"/>
    <mergeCell ref="C27:H28"/>
    <mergeCell ref="C29:H31"/>
    <mergeCell ref="C33:H34"/>
    <mergeCell ref="C35:H37"/>
    <mergeCell ref="C23:H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C1:I23"/>
  <sheetViews>
    <sheetView workbookViewId="0">
      <selection activeCell="C4" sqref="C4:H4"/>
    </sheetView>
  </sheetViews>
  <sheetFormatPr defaultRowHeight="15" x14ac:dyDescent="0.25"/>
  <cols>
    <col min="8" max="8" width="16.42578125" customWidth="1"/>
  </cols>
  <sheetData>
    <row r="1" spans="3:9" ht="21" x14ac:dyDescent="0.25">
      <c r="C1" s="26" t="s">
        <v>3</v>
      </c>
      <c r="D1" s="26"/>
      <c r="E1" s="26"/>
      <c r="F1" s="26"/>
      <c r="G1" s="26"/>
      <c r="H1" s="26"/>
    </row>
    <row r="2" spans="3:9" ht="7.5" customHeight="1" thickBot="1" x14ac:dyDescent="0.3"/>
    <row r="3" spans="3:9" ht="28.5" customHeight="1" thickBot="1" x14ac:dyDescent="0.3">
      <c r="C3" s="54" t="s">
        <v>7</v>
      </c>
      <c r="D3" s="55"/>
      <c r="E3" s="55"/>
      <c r="F3" s="55"/>
      <c r="G3" s="55"/>
      <c r="H3" s="56"/>
    </row>
    <row r="4" spans="3:9" ht="21.75" customHeight="1" thickBot="1" x14ac:dyDescent="0.3">
      <c r="C4" s="74">
        <v>185962</v>
      </c>
      <c r="D4" s="75"/>
      <c r="E4" s="75"/>
      <c r="F4" s="75"/>
      <c r="G4" s="75"/>
      <c r="H4" s="76"/>
      <c r="I4" s="1"/>
    </row>
    <row r="5" spans="3:9" ht="9" customHeight="1" thickBot="1" x14ac:dyDescent="0.3">
      <c r="C5" s="2"/>
      <c r="D5" s="2"/>
      <c r="E5" s="2"/>
      <c r="F5" s="2"/>
      <c r="G5" s="2"/>
      <c r="H5" s="2"/>
    </row>
    <row r="6" spans="3:9" x14ac:dyDescent="0.25">
      <c r="C6" s="54" t="s">
        <v>5</v>
      </c>
      <c r="D6" s="55"/>
      <c r="E6" s="55"/>
      <c r="F6" s="55"/>
      <c r="G6" s="55"/>
      <c r="H6" s="56"/>
    </row>
    <row r="7" spans="3:9" ht="26.25" customHeight="1" thickBot="1" x14ac:dyDescent="0.3">
      <c r="C7" s="77"/>
      <c r="D7" s="78"/>
      <c r="E7" s="78"/>
      <c r="F7" s="78"/>
      <c r="G7" s="78"/>
      <c r="H7" s="79"/>
    </row>
    <row r="8" spans="3:9" ht="19.5" customHeight="1" thickBot="1" x14ac:dyDescent="0.3">
      <c r="C8" s="80">
        <f>ROUND(C4*0.4,2)</f>
        <v>74384.800000000003</v>
      </c>
      <c r="D8" s="81"/>
      <c r="E8" s="81"/>
      <c r="F8" s="81"/>
      <c r="G8" s="81"/>
      <c r="H8" s="82"/>
    </row>
    <row r="9" spans="3:9" ht="9.75" customHeight="1" thickBot="1" x14ac:dyDescent="0.3">
      <c r="C9" s="2"/>
      <c r="D9" s="2"/>
      <c r="E9" s="2"/>
      <c r="F9" s="2"/>
      <c r="G9" s="2"/>
      <c r="H9" s="2"/>
    </row>
    <row r="10" spans="3:9" ht="15.75" thickBot="1" x14ac:dyDescent="0.3">
      <c r="C10" s="54" t="s">
        <v>2</v>
      </c>
      <c r="D10" s="55"/>
      <c r="E10" s="55"/>
      <c r="F10" s="55"/>
      <c r="G10" s="55"/>
      <c r="H10" s="56"/>
    </row>
    <row r="11" spans="3:9" ht="18" customHeight="1" thickBot="1" x14ac:dyDescent="0.3">
      <c r="C11" s="80">
        <f>C4+C8</f>
        <v>260346.8</v>
      </c>
      <c r="D11" s="83"/>
      <c r="E11" s="83"/>
      <c r="F11" s="83"/>
      <c r="G11" s="83"/>
      <c r="H11" s="84"/>
    </row>
    <row r="12" spans="3:9" ht="9" customHeight="1" thickBot="1" x14ac:dyDescent="0.3">
      <c r="C12" s="2"/>
      <c r="D12" s="2"/>
      <c r="E12" s="2"/>
      <c r="F12" s="2"/>
      <c r="G12" s="2"/>
      <c r="H12" s="2"/>
    </row>
    <row r="13" spans="3:9" ht="15.75" customHeight="1" thickBot="1" x14ac:dyDescent="0.3">
      <c r="C13" s="3" t="s">
        <v>4</v>
      </c>
      <c r="D13" s="4"/>
      <c r="E13" s="5"/>
      <c r="F13" s="65" t="s">
        <v>1</v>
      </c>
      <c r="G13" s="66"/>
      <c r="H13" s="67"/>
    </row>
    <row r="14" spans="3:9" ht="15.75" thickBot="1" x14ac:dyDescent="0.3">
      <c r="C14" s="6"/>
      <c r="D14" s="7"/>
      <c r="E14" s="8"/>
      <c r="F14" s="68">
        <v>199</v>
      </c>
      <c r="G14" s="69"/>
      <c r="H14" s="70"/>
      <c r="I14" s="1"/>
    </row>
    <row r="15" spans="3:9" ht="18.75" customHeight="1" thickBot="1" x14ac:dyDescent="0.3">
      <c r="C15" s="71">
        <f>ROUND(C11/F14,2)</f>
        <v>1308.28</v>
      </c>
      <c r="D15" s="72"/>
      <c r="E15" s="72"/>
      <c r="F15" s="72"/>
      <c r="G15" s="72"/>
      <c r="H15" s="73"/>
    </row>
    <row r="16" spans="3:9" ht="9.75" customHeight="1" thickBot="1" x14ac:dyDescent="0.3">
      <c r="C16" s="2"/>
      <c r="D16" s="2"/>
      <c r="E16" s="2"/>
      <c r="F16" s="2"/>
      <c r="G16" s="2"/>
      <c r="H16" s="2"/>
    </row>
    <row r="17" spans="3:8" ht="33" customHeight="1" thickBot="1" x14ac:dyDescent="0.3">
      <c r="C17" s="54" t="s">
        <v>8</v>
      </c>
      <c r="D17" s="55"/>
      <c r="E17" s="55"/>
      <c r="F17" s="55"/>
      <c r="G17" s="55"/>
      <c r="H17" s="56"/>
    </row>
    <row r="18" spans="3:8" ht="20.25" customHeight="1" thickBot="1" x14ac:dyDescent="0.3">
      <c r="C18" s="27">
        <v>199869</v>
      </c>
      <c r="D18" s="57"/>
      <c r="E18" s="57"/>
      <c r="F18" s="57"/>
      <c r="G18" s="57"/>
      <c r="H18" s="58"/>
    </row>
    <row r="19" spans="3:8" ht="18.75" customHeight="1" thickBot="1" x14ac:dyDescent="0.3">
      <c r="C19" s="59">
        <f>ROUND(C18/C11,4)</f>
        <v>0.76770000000000005</v>
      </c>
      <c r="D19" s="60"/>
      <c r="E19" s="60"/>
      <c r="F19" s="60"/>
      <c r="G19" s="60"/>
      <c r="H19" s="61"/>
    </row>
    <row r="20" spans="3:8" ht="9.75" customHeight="1" thickBot="1" x14ac:dyDescent="0.3"/>
    <row r="21" spans="3:8" ht="19.5" customHeight="1" thickBot="1" x14ac:dyDescent="0.3">
      <c r="C21" s="3" t="s">
        <v>6</v>
      </c>
      <c r="D21" s="4"/>
      <c r="E21" s="4"/>
      <c r="F21" s="4"/>
      <c r="G21" s="4"/>
      <c r="H21" s="5"/>
    </row>
    <row r="22" spans="3:8" ht="19.5" customHeight="1" thickBot="1" x14ac:dyDescent="0.3">
      <c r="C22" s="62">
        <v>183745.35560000001</v>
      </c>
      <c r="D22" s="63"/>
      <c r="E22" s="63"/>
      <c r="F22" s="63"/>
      <c r="G22" s="63"/>
      <c r="H22" s="64"/>
    </row>
    <row r="23" spans="3:8" ht="18" customHeight="1" thickBot="1" x14ac:dyDescent="0.3">
      <c r="C23" s="51">
        <f>ROUND(C22/C11,4)</f>
        <v>0.70579999999999998</v>
      </c>
      <c r="D23" s="52"/>
      <c r="E23" s="52"/>
      <c r="F23" s="52"/>
      <c r="G23" s="52"/>
      <c r="H23" s="53"/>
    </row>
  </sheetData>
  <sheetProtection algorithmName="SHA-512" hashValue="R+DvH3D+06nuod7V5tsWAhwIEkvGQeR8+d3zFB7k6hryKNhATqP/BQBhINuUR0M8PIBvrJGBKf3oQERTmXTqlg==" saltValue="PFJF6UkQbJPY5oGX278GkA==" spinCount="100000" sheet="1" objects="1" scenarios="1"/>
  <mergeCells count="17">
    <mergeCell ref="C1:H1"/>
    <mergeCell ref="C13:E14"/>
    <mergeCell ref="F13:H13"/>
    <mergeCell ref="F14:H14"/>
    <mergeCell ref="C15:H15"/>
    <mergeCell ref="C3:H3"/>
    <mergeCell ref="C4:H4"/>
    <mergeCell ref="C6:H7"/>
    <mergeCell ref="C8:H8"/>
    <mergeCell ref="C10:H10"/>
    <mergeCell ref="C11:H11"/>
    <mergeCell ref="C23:H23"/>
    <mergeCell ref="C17:H17"/>
    <mergeCell ref="C18:H18"/>
    <mergeCell ref="C19:H19"/>
    <mergeCell ref="C21:H21"/>
    <mergeCell ref="C22:H22"/>
  </mergeCells>
  <conditionalFormatting sqref="C15:H15">
    <cfRule type="cellIs" dxfId="43" priority="7" operator="lessThan">
      <formula>1410</formula>
    </cfRule>
    <cfRule type="cellIs" dxfId="42" priority="8" operator="greaterThan">
      <formula>1410</formula>
    </cfRule>
    <cfRule type="cellIs" dxfId="41" priority="15" operator="lessThan">
      <formula>1410</formula>
    </cfRule>
    <cfRule type="cellIs" dxfId="40" priority="16" operator="greaterThan">
      <formula>1410</formula>
    </cfRule>
    <cfRule type="cellIs" dxfId="39" priority="17" operator="lessThan">
      <formula>1377.5</formula>
    </cfRule>
    <cfRule type="cellIs" dxfId="38" priority="18" operator="greaterThan">
      <formula>1410</formula>
    </cfRule>
    <cfRule type="cellIs" dxfId="37" priority="19" operator="lessThan">
      <formula>1308.28</formula>
    </cfRule>
    <cfRule type="cellIs" dxfId="36" priority="45" operator="greaterThan">
      <formula>1410</formula>
    </cfRule>
  </conditionalFormatting>
  <conditionalFormatting sqref="C19:H19">
    <cfRule type="cellIs" dxfId="35" priority="1" operator="lessThan">
      <formula>0.75</formula>
    </cfRule>
    <cfRule type="cellIs" dxfId="34" priority="2" operator="greaterThan">
      <formula>1</formula>
    </cfRule>
    <cfRule type="cellIs" dxfId="33" priority="3" operator="between">
      <formula>0.75</formula>
      <formula>1</formula>
    </cfRule>
    <cfRule type="cellIs" dxfId="32" priority="4" operator="between">
      <formula>0.75</formula>
      <formula>1</formula>
    </cfRule>
    <cfRule type="cellIs" dxfId="31" priority="9" operator="lessThan">
      <formula>0.75</formula>
    </cfRule>
    <cfRule type="cellIs" dxfId="30" priority="10" operator="greaterThan">
      <formula>0.75</formula>
    </cfRule>
    <cfRule type="cellIs" dxfId="29" priority="11" operator="lessThan">
      <formula>75</formula>
    </cfRule>
    <cfRule type="cellIs" dxfId="28" priority="12" operator="greaterThan">
      <formula>75</formula>
    </cfRule>
    <cfRule type="cellIs" dxfId="27" priority="13" operator="lessThan">
      <formula>75</formula>
    </cfRule>
    <cfRule type="cellIs" dxfId="26" priority="14" operator="greaterThan">
      <formula>75</formula>
    </cfRule>
    <cfRule type="cellIs" dxfId="25" priority="20" operator="greaterThan">
      <formula>$C$19&lt;75</formula>
    </cfRule>
    <cfRule type="cellIs" dxfId="24" priority="21" operator="lessThan">
      <formula>0.0111</formula>
    </cfRule>
    <cfRule type="cellIs" dxfId="23" priority="22" operator="greaterThan">
      <formula>$C$19&lt;75</formula>
    </cfRule>
    <cfRule type="cellIs" dxfId="22" priority="23" operator="greaterThan">
      <formula>$C$19&gt;75</formula>
    </cfRule>
    <cfRule type="cellIs" dxfId="21" priority="24" operator="greaterThan">
      <formula>0.0102</formula>
    </cfRule>
    <cfRule type="cellIs" dxfId="20" priority="26" operator="lessThan">
      <formula>0.0102</formula>
    </cfRule>
    <cfRule type="cellIs" dxfId="19" priority="27" operator="lessThan">
      <formula>0.7668</formula>
    </cfRule>
    <cfRule type="cellIs" dxfId="18" priority="28" operator="greaterThan">
      <formula>$C$19&gt;75</formula>
    </cfRule>
    <cfRule type="cellIs" dxfId="17" priority="29" operator="greaterThan">
      <formula>$C$19</formula>
    </cfRule>
    <cfRule type="cellIs" dxfId="16" priority="30" operator="greaterThan">
      <formula>75</formula>
    </cfRule>
    <cfRule type="cellIs" dxfId="15" priority="31" operator="greaterThan">
      <formula>0.7668</formula>
    </cfRule>
    <cfRule type="cellIs" dxfId="14" priority="32" operator="greaterThan">
      <formula>$C$19&gt;75</formula>
    </cfRule>
    <cfRule type="cellIs" dxfId="13" priority="33" operator="lessThan">
      <formula>$C$19&lt;75</formula>
    </cfRule>
    <cfRule type="cellIs" dxfId="12" priority="34" operator="greaterThan">
      <formula>$C$19&gt;75</formula>
    </cfRule>
    <cfRule type="cellIs" dxfId="11" priority="35" operator="greaterThan">
      <formula>75</formula>
    </cfRule>
    <cfRule type="cellIs" dxfId="10" priority="36" operator="greaterThan">
      <formula>75</formula>
    </cfRule>
    <cfRule type="cellIs" dxfId="9" priority="37" operator="lessThan">
      <formula>75</formula>
    </cfRule>
    <cfRule type="cellIs" dxfId="8" priority="38" operator="greaterThan">
      <formula>75</formula>
    </cfRule>
    <cfRule type="cellIs" dxfId="7" priority="39" operator="greaterThan">
      <formula>75</formula>
    </cfRule>
    <cfRule type="cellIs" dxfId="6" priority="40" operator="lessThan">
      <formula>75</formula>
    </cfRule>
    <cfRule type="cellIs" dxfId="5" priority="41" operator="lessThan">
      <formula>75</formula>
    </cfRule>
    <cfRule type="cellIs" dxfId="4" priority="42" operator="greaterThan">
      <formula>75</formula>
    </cfRule>
    <cfRule type="cellIs" dxfId="3" priority="44" operator="greaterThan">
      <formula>0.75</formula>
    </cfRule>
  </conditionalFormatting>
  <conditionalFormatting sqref="C23:H23">
    <cfRule type="cellIs" dxfId="2" priority="5" operator="lessThan">
      <formula>0.5</formula>
    </cfRule>
    <cfRule type="cellIs" dxfId="1" priority="6" operator="greaterThan">
      <formula>0.5</formula>
    </cfRule>
    <cfRule type="cellIs" dxfId="0" priority="43" operator="greaterThan">
      <formula>0.5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Skaičiuoklė</vt:lpstr>
      <vt:lpstr>Skaičiuoklė pasitikrinimui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Aleksaitė-Ptak</dc:creator>
  <cp:lastModifiedBy>Renata Aleksaitė-Ptak</cp:lastModifiedBy>
  <dcterms:created xsi:type="dcterms:W3CDTF">2016-05-17T11:11:51Z</dcterms:created>
  <dcterms:modified xsi:type="dcterms:W3CDTF">2016-06-08T12:17:54Z</dcterms:modified>
</cp:coreProperties>
</file>