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480"/>
  </bookViews>
  <sheets>
    <sheet name="14.1 DU VT indeksavimo lentelė" sheetId="21" r:id="rId1"/>
    <sheet name="14.2 DU biudžetinėse indeks.l" sheetId="22" r:id="rId2"/>
    <sheet name="15.Pažyma dėl DU pagal FĮ" sheetId="25" r:id="rId3"/>
    <sheet name="16. Pažyma dėl pridėtinių - FĮ" sheetId="26" r:id="rId4"/>
    <sheet name="17. Pažyma dėl užs. komand FĮ" sheetId="27" r:id="rId5"/>
    <sheet name="18. Pažyma dėl LT komand" sheetId="28" r:id="rId6"/>
  </sheets>
  <externalReferences>
    <externalReference r:id="rId7"/>
  </externalReferences>
  <definedNames>
    <definedName name="_xlnm.Print_Area" localSheetId="0">'14.1 DU VT indeksavimo lentelė'!$A$1:$U$31</definedName>
    <definedName name="_xlnm.Print_Area" localSheetId="1">'14.2 DU biudžetinėse indeks.l'!$A$1:$U$36</definedName>
    <definedName name="_xlnm.Print_Area" localSheetId="2">'15.Pažyma dėl DU pagal FĮ'!$A$1:$O$47</definedName>
    <definedName name="_xlnm.Print_Area" localSheetId="3">'16. Pažyma dėl pridėtinių - FĮ'!$A$1:$G$37</definedName>
    <definedName name="_xlnm.Print_Area" localSheetId="4">'17. Pažyma dėl užs. komand FĮ'!$A$1:$M$43</definedName>
    <definedName name="_xlnm.Print_Area" localSheetId="5">'18. Pažyma dėl LT komand'!$A$1:$Q$40</definedName>
  </definedNames>
  <calcPr calcId="145621"/>
</workbook>
</file>

<file path=xl/calcChain.xml><?xml version="1.0" encoding="utf-8"?>
<calcChain xmlns="http://schemas.openxmlformats.org/spreadsheetml/2006/main">
  <c r="D9" i="22" l="1"/>
  <c r="F9" i="22"/>
  <c r="L9" i="22" s="1"/>
  <c r="D12" i="22"/>
  <c r="D13" i="22"/>
  <c r="D16" i="22"/>
  <c r="D17" i="22"/>
  <c r="D20" i="22"/>
  <c r="D21" i="22"/>
  <c r="D24" i="22"/>
  <c r="D25" i="22"/>
  <c r="D10" i="22"/>
  <c r="D11" i="22"/>
  <c r="D14" i="22"/>
  <c r="D15" i="22"/>
  <c r="D18" i="22"/>
  <c r="D19" i="22"/>
  <c r="D22" i="22"/>
  <c r="D23" i="22"/>
  <c r="D26" i="22"/>
  <c r="M11" i="21" l="1"/>
  <c r="M12" i="21"/>
  <c r="M13" i="21"/>
  <c r="M14" i="21"/>
  <c r="M15" i="21"/>
  <c r="M16" i="21"/>
  <c r="M17" i="21"/>
  <c r="M18" i="21"/>
  <c r="M19" i="21"/>
  <c r="M20" i="21"/>
  <c r="M21" i="21"/>
  <c r="D11" i="21"/>
  <c r="D12" i="21"/>
  <c r="D13" i="21"/>
  <c r="D14" i="21"/>
  <c r="D15" i="21"/>
  <c r="D16" i="21"/>
  <c r="D17" i="21"/>
  <c r="D18" i="21"/>
  <c r="D19" i="21"/>
  <c r="D20" i="21"/>
  <c r="D21" i="21"/>
  <c r="C10" i="21"/>
  <c r="D10" i="21" s="1"/>
  <c r="C11" i="21"/>
  <c r="C12" i="21"/>
  <c r="C13" i="21"/>
  <c r="C14" i="21"/>
  <c r="C15" i="21"/>
  <c r="C16" i="21"/>
  <c r="C17" i="21"/>
  <c r="C18" i="21"/>
  <c r="C19" i="21"/>
  <c r="C20" i="21"/>
  <c r="C21" i="21"/>
  <c r="C9" i="21"/>
  <c r="D9" i="21" s="1"/>
  <c r="O33" i="28" l="1"/>
  <c r="N33" i="28"/>
  <c r="L33" i="28"/>
  <c r="N27" i="28"/>
  <c r="N26" i="28"/>
  <c r="L27" i="28"/>
  <c r="O27" i="28" s="1"/>
  <c r="L26" i="28"/>
  <c r="P26" i="28" s="1"/>
  <c r="L33" i="27"/>
  <c r="K33" i="27"/>
  <c r="E29" i="26"/>
  <c r="B27" i="26"/>
  <c r="B29" i="26" s="1"/>
  <c r="N35" i="25"/>
  <c r="L29" i="25"/>
  <c r="M29" i="25" s="1"/>
  <c r="L28" i="25"/>
  <c r="L35" i="25" s="1"/>
  <c r="O26" i="28" l="1"/>
  <c r="P33" i="28"/>
  <c r="D27" i="26"/>
  <c r="D29" i="26" s="1"/>
  <c r="M28" i="25"/>
  <c r="M35" i="25" s="1"/>
  <c r="F26" i="22" l="1"/>
  <c r="L26" i="22" s="1"/>
  <c r="F25" i="22"/>
  <c r="L25" i="22" s="1"/>
  <c r="F24" i="22"/>
  <c r="L24" i="22" s="1"/>
  <c r="F23" i="22"/>
  <c r="L23" i="22" s="1"/>
  <c r="F22" i="22"/>
  <c r="L22" i="22" s="1"/>
  <c r="F21" i="22"/>
  <c r="L21" i="22" s="1"/>
  <c r="F20" i="22"/>
  <c r="L20" i="22" s="1"/>
  <c r="F19" i="22"/>
  <c r="L19" i="22" s="1"/>
  <c r="F18" i="22"/>
  <c r="L18" i="22" s="1"/>
  <c r="F17" i="22"/>
  <c r="L17" i="22" s="1"/>
  <c r="F16" i="22"/>
  <c r="L16" i="22" s="1"/>
  <c r="F15" i="22"/>
  <c r="L15" i="22" s="1"/>
  <c r="F14" i="22"/>
  <c r="L14" i="22" s="1"/>
  <c r="F13" i="22"/>
  <c r="L13" i="22" s="1"/>
  <c r="F12" i="22"/>
  <c r="L12" i="22" s="1"/>
  <c r="F11" i="22"/>
  <c r="L11" i="22" s="1"/>
  <c r="F10" i="22"/>
  <c r="L10" i="22" s="1"/>
  <c r="E10" i="21"/>
  <c r="E11" i="21" s="1"/>
  <c r="E12" i="21" s="1"/>
  <c r="E13" i="21" s="1"/>
  <c r="E14" i="21" s="1"/>
  <c r="E15" i="21" s="1"/>
  <c r="E16" i="21" s="1"/>
  <c r="E17" i="21" s="1"/>
  <c r="E18" i="21" s="1"/>
  <c r="E19" i="21" s="1"/>
  <c r="E20" i="21" s="1"/>
  <c r="E21" i="21" s="1"/>
  <c r="F10" i="21"/>
  <c r="M10" i="21" s="1"/>
  <c r="F9" i="21"/>
  <c r="M9" i="21" s="1"/>
  <c r="F12" i="21" l="1"/>
  <c r="F14" i="21"/>
  <c r="F16" i="21"/>
  <c r="F18" i="21"/>
  <c r="F20" i="21"/>
  <c r="F11" i="21"/>
  <c r="F13" i="21"/>
  <c r="F15" i="21"/>
  <c r="F17" i="21"/>
  <c r="F19" i="21"/>
  <c r="F21" i="21"/>
</calcChain>
</file>

<file path=xl/sharedStrings.xml><?xml version="1.0" encoding="utf-8"?>
<sst xmlns="http://schemas.openxmlformats.org/spreadsheetml/2006/main" count="254" uniqueCount="179">
  <si>
    <t>18-18,9</t>
  </si>
  <si>
    <t>17-17,9</t>
  </si>
  <si>
    <t>16-16,9</t>
  </si>
  <si>
    <t>15-15,9</t>
  </si>
  <si>
    <t>13-13,9</t>
  </si>
  <si>
    <t>14-14,9</t>
  </si>
  <si>
    <t>11-11,9</t>
  </si>
  <si>
    <t>10-10,9</t>
  </si>
  <si>
    <t>12-12,9</t>
  </si>
  <si>
    <t>8-8,9</t>
  </si>
  <si>
    <t>20-20,9</t>
  </si>
  <si>
    <t>Eil. Nr.</t>
  </si>
  <si>
    <t>2.</t>
  </si>
  <si>
    <t>Pareiginės algos koeficientas</t>
  </si>
  <si>
    <t>VT kategorija</t>
  </si>
  <si>
    <t>FĮ taikomas santykinis koeficientas</t>
  </si>
  <si>
    <t>26-26,9</t>
  </si>
  <si>
    <t>25-25,9</t>
  </si>
  <si>
    <t>24-24,9</t>
  </si>
  <si>
    <t>23-23,9</t>
  </si>
  <si>
    <t>22-22,9</t>
  </si>
  <si>
    <t>21-21,9</t>
  </si>
  <si>
    <t>9-9,9</t>
  </si>
  <si>
    <t>BMA koeficiento intervalas</t>
  </si>
  <si>
    <t>Siūlomas fiksuotasis DU įkainis, atsižvelgiant į BVP augimo prognozę, Lt/val.</t>
  </si>
  <si>
    <t>Belgija</t>
  </si>
  <si>
    <t>D.Britanija</t>
  </si>
  <si>
    <t>Pildymo instrukcija:</t>
  </si>
  <si>
    <r>
      <rPr>
        <b/>
        <sz val="9"/>
        <color theme="1"/>
        <rFont val="Calibri"/>
        <family val="2"/>
        <charset val="186"/>
        <scheme val="minor"/>
      </rPr>
      <t xml:space="preserve">2 stulpelis: </t>
    </r>
    <r>
      <rPr>
        <sz val="9"/>
        <color theme="1"/>
        <rFont val="Calibri"/>
        <family val="2"/>
        <charset val="186"/>
        <scheme val="minor"/>
      </rPr>
      <t>nurodomas galiojantis teisės aktuose nustatytas pareiginės algos koeficientas</t>
    </r>
  </si>
  <si>
    <r>
      <rPr>
        <b/>
        <sz val="9"/>
        <color theme="1"/>
        <rFont val="Calibri"/>
        <family val="2"/>
        <charset val="186"/>
        <scheme val="minor"/>
      </rPr>
      <t xml:space="preserve">1 stulpelis: </t>
    </r>
    <r>
      <rPr>
        <sz val="9"/>
        <color theme="1"/>
        <rFont val="Calibri"/>
        <family val="2"/>
        <charset val="186"/>
        <scheme val="minor"/>
      </rPr>
      <t>nurodoma valstybės tarnautojo kategorija</t>
    </r>
  </si>
  <si>
    <r>
      <rPr>
        <b/>
        <sz val="9"/>
        <color theme="1"/>
        <rFont val="Calibri"/>
        <family val="2"/>
        <charset val="186"/>
        <scheme val="minor"/>
      </rPr>
      <t xml:space="preserve">5 stulpelis: </t>
    </r>
    <r>
      <rPr>
        <sz val="9"/>
        <color theme="1"/>
        <rFont val="Calibri"/>
        <family val="2"/>
        <charset val="186"/>
        <scheme val="minor"/>
      </rPr>
      <t>nurodomas kategorijai taikomas santykinis koeficientas</t>
    </r>
  </si>
  <si>
    <r>
      <rPr>
        <b/>
        <sz val="9"/>
        <color theme="1"/>
        <rFont val="Calibri"/>
        <family val="2"/>
        <charset val="186"/>
        <scheme val="minor"/>
      </rPr>
      <t xml:space="preserve">1 stulpelis: </t>
    </r>
    <r>
      <rPr>
        <sz val="9"/>
        <color theme="1"/>
        <rFont val="Calibri"/>
        <family val="2"/>
        <charset val="186"/>
        <scheme val="minor"/>
      </rPr>
      <t>nurodomas BMA (bazinės mėnesio algos) koeficiento intervalas</t>
    </r>
  </si>
  <si>
    <r>
      <rPr>
        <b/>
        <sz val="9"/>
        <color theme="1"/>
        <rFont val="Calibri"/>
        <family val="2"/>
        <charset val="186"/>
        <scheme val="minor"/>
      </rPr>
      <t xml:space="preserve">2 stulpelis: </t>
    </r>
    <r>
      <rPr>
        <sz val="9"/>
        <color theme="1"/>
        <rFont val="Calibri"/>
        <family val="2"/>
        <charset val="186"/>
        <scheme val="minor"/>
      </rPr>
      <t>nurodomas BMA koeficientas kiekvienam intervalui (pvz. intervalui nuo 26,0 iki 26,9 taikomas BMA koeficientas yra 26, intervalui nuo 25,0 iki 25,9 taikomas BMA koeficientas yra 25, ir t.t.)</t>
    </r>
  </si>
  <si>
    <r>
      <rPr>
        <b/>
        <sz val="9"/>
        <color theme="1"/>
        <rFont val="Calibri"/>
        <family val="2"/>
        <charset val="186"/>
        <scheme val="minor"/>
      </rPr>
      <t xml:space="preserve">5 stulpelis: </t>
    </r>
    <r>
      <rPr>
        <sz val="9"/>
        <color theme="1"/>
        <rFont val="Calibri"/>
        <family val="2"/>
        <charset val="186"/>
        <scheme val="minor"/>
      </rPr>
      <t>nurodomas taikomas santykinis koeficientas (vienodas visoms eilutėms)</t>
    </r>
  </si>
  <si>
    <t xml:space="preserve">1. </t>
  </si>
  <si>
    <t>14.1. Fiksuotųjų darbo užmokesčio valstybės tarnyboje įkainių indeksavimo lentelė</t>
  </si>
  <si>
    <t>14.2. Fiksuotųjų darbo užmokesčio biudžetinėse įstaigose įkainių indeksavimo lentelė</t>
  </si>
  <si>
    <r>
      <t>3=(2)*</t>
    </r>
    <r>
      <rPr>
        <b/>
        <i/>
        <sz val="9"/>
        <color theme="1"/>
        <rFont val="Calibri"/>
        <family val="2"/>
        <charset val="186"/>
      </rPr>
      <t>bazinės mėnesinės algos dydis</t>
    </r>
  </si>
  <si>
    <t>6=(4)*(5)</t>
  </si>
  <si>
    <t>4=(3)/vidutinis metinis darbo val. skaičius</t>
  </si>
  <si>
    <t>___________________Nr._____</t>
  </si>
  <si>
    <t>(data)</t>
  </si>
  <si>
    <r>
      <t xml:space="preserve">1. BENDROJI DALIS  </t>
    </r>
    <r>
      <rPr>
        <sz val="12"/>
        <rFont val="Times New Roman"/>
        <family val="1"/>
        <charset val="186"/>
      </rPr>
      <t xml:space="preserve">               </t>
    </r>
  </si>
  <si>
    <t>Techninės paramos gavėjo rekvizitai:</t>
  </si>
  <si>
    <t>Pavadinimas</t>
  </si>
  <si>
    <t>Teisinis statusas</t>
  </si>
  <si>
    <t xml:space="preserve">Kodas </t>
  </si>
  <si>
    <r>
      <t xml:space="preserve">Ataskaitinis laikotarpis </t>
    </r>
    <r>
      <rPr>
        <b/>
        <i/>
        <sz val="12"/>
        <color indexed="8"/>
        <rFont val="Times New Roman"/>
        <family val="1"/>
        <charset val="186"/>
      </rPr>
      <t>(atsiskaitoma už atskirus mėnesius)</t>
    </r>
    <r>
      <rPr>
        <b/>
        <sz val="12"/>
        <color indexed="8"/>
        <rFont val="Times New Roman"/>
        <family val="1"/>
        <charset val="186"/>
      </rPr>
      <t xml:space="preserve"> </t>
    </r>
  </si>
  <si>
    <r>
      <t xml:space="preserve">    nuo </t>
    </r>
    <r>
      <rPr>
        <sz val="12"/>
        <color indexed="10"/>
        <rFont val="Times New Roman"/>
        <family val="1"/>
        <charset val="186"/>
      </rPr>
      <t>2014-02-01</t>
    </r>
    <r>
      <rPr>
        <sz val="12"/>
        <rFont val="Times New Roman"/>
        <family val="1"/>
        <charset val="186"/>
      </rPr>
      <t xml:space="preserve">                                           iki </t>
    </r>
    <r>
      <rPr>
        <sz val="12"/>
        <color indexed="10"/>
        <rFont val="Times New Roman"/>
        <family val="1"/>
        <charset val="186"/>
      </rPr>
      <t>2014-02-28</t>
    </r>
  </si>
  <si>
    <r>
      <t>2. INFORMACIJA APIE DARBO UŽMOKESTĮ, APSKAIČIUOTĄ TAIKANT FIKSUOTUOSIUS ĮKAINIUS</t>
    </r>
    <r>
      <rPr>
        <sz val="12"/>
        <rFont val="Times New Roman"/>
        <family val="1"/>
        <charset val="186"/>
      </rPr>
      <t xml:space="preserve">              </t>
    </r>
  </si>
  <si>
    <t>Darbuotojo vardas, pavardė</t>
  </si>
  <si>
    <r>
      <t xml:space="preserve">Darbuotojo statusas </t>
    </r>
    <r>
      <rPr>
        <i/>
        <sz val="10"/>
        <rFont val="Times New Roman"/>
        <family val="1"/>
        <charset val="186"/>
      </rPr>
      <t>(valstybės tarnautojas / dirbantis pagal darbo sutartį)</t>
    </r>
  </si>
  <si>
    <r>
      <t xml:space="preserve">Valstybės tarnautojo kategorija </t>
    </r>
    <r>
      <rPr>
        <i/>
        <sz val="10"/>
        <rFont val="Times New Roman"/>
        <family val="1"/>
        <charset val="186"/>
      </rPr>
      <t>(pildoma tik valstybės tarnautojams)</t>
    </r>
  </si>
  <si>
    <r>
      <t xml:space="preserve">Biudžetinės įstaigos darbuotojo BMA koeficientas </t>
    </r>
    <r>
      <rPr>
        <i/>
        <sz val="10"/>
        <rFont val="Times New Roman"/>
        <family val="1"/>
        <charset val="186"/>
      </rPr>
      <t>(pildoma tik biudžetinių įstaigų darbuotojams, dirbantiems pagal darbo sutartis)</t>
    </r>
  </si>
  <si>
    <t>Darbuotojo pareigybė (pildoma tik VšĮ ar UAB darbuotojams)</t>
  </si>
  <si>
    <t>Valstybės tarnautojo ar darbuotojo priėmimo/ perkėlimo į nurodytą pareigybę (funkcijas) data*</t>
  </si>
  <si>
    <t>Valstybės tarnautojo ar darbuotojo atleidimo iš nurodytos pareigybės (funkcijų) data**</t>
  </si>
  <si>
    <r>
      <t xml:space="preserve">Pareigybei (funkcijoms) nustatytas </t>
    </r>
    <r>
      <rPr>
        <b/>
        <sz val="10"/>
        <rFont val="Times New Roman"/>
        <family val="1"/>
        <charset val="186"/>
      </rPr>
      <t>1 val.</t>
    </r>
    <r>
      <rPr>
        <sz val="10"/>
        <rFont val="Times New Roman"/>
        <family val="1"/>
        <charset val="186"/>
      </rPr>
      <t xml:space="preserve"> fiksuotasis įkainis, Lt</t>
    </r>
  </si>
  <si>
    <t xml:space="preserve">Darbuotojo institucijoje dirbtų valandų skaičius*** </t>
  </si>
  <si>
    <t>Darbuotojo darbo laiko dalis, skirta techninės paramos funkcijoms vykdyti, proc.****</t>
  </si>
  <si>
    <t>Darbuotojo dirbtų valandų, vykdant techninės paramos funkcijas, skaičius</t>
  </si>
  <si>
    <t>Apskaičiuota darbo užmokesčio, taikant fiksuotąjį įkainį, suma, Lt</t>
  </si>
  <si>
    <t>Prašoma apmokėti darbo užmokesčio suma, Lt*****</t>
  </si>
  <si>
    <t>Pastabos******</t>
  </si>
  <si>
    <t>Vardenis Pavardenis</t>
  </si>
  <si>
    <t>VT</t>
  </si>
  <si>
    <t>_</t>
  </si>
  <si>
    <t>Vardenė Pavardenė</t>
  </si>
  <si>
    <t>DS</t>
  </si>
  <si>
    <t>faktinė institucijos išlaidų V.Pavardenės darbo užmokesčiui suma 2014 m. vasario mėn. sudarė 2120,00 Lt</t>
  </si>
  <si>
    <t>Iš viso:</t>
  </si>
  <si>
    <t>* nurodoma: valstybės tarnautojui - data, nuo kada jam taikoma nurodyta valstybės tarnautojo kategorija; biudžetinės įstaigos darbuotojui, dirbančiam pagal darbo sutartį - data, nuo kada jam taikomas nurodytas BMA koeficientas; VšĮ ar UAB darbuotojui - asmens priėmimo (perkėlimo) į nurodytą pareigybę data</t>
  </si>
  <si>
    <t>** nurodoma (jeigu taikoma ataskaitiniu laikotarpiu): valstybės tarnautojui - data, nuo kada jam nebetaikoma nurodyta valstybės tarnautojo kategorija; biudžetinės įstaigos darbuotojui, dirbančiam pagal darbo sutartį - data, nuo kada jam netaikomas nurodytas BMA koeficientas; VšĮ ar UAB darbuotojui - asmens atleidimo iš nurodytos pareigybės data</t>
  </si>
  <si>
    <t>**** atsižvelgiant į institucijos pateiktą galiojančią darbo laiko 2014-2020 m. techninės paramos funkcijoms vykdyti skaičiavimo pro-rata metodiką</t>
  </si>
  <si>
    <t>***** prašoma apmokėti suma negali būti didesnė už 13 stulpelyje nustatytą sumą.</t>
  </si>
  <si>
    <t>****** įrašoma pastaba, jei prašoma apmokėti suma (14 stulpelis) yra mažesnė, nei taikant fiksuotąjį įkainį apskaičiuota darbo užmokesčio suma (13 stulpelis) - rekomenduojama perskaičiuoti 1k/metus, einamųjų metų gruodžio mėnesį</t>
  </si>
  <si>
    <t xml:space="preserve">(Institucijos/ organizacijos vadovo arba jo įgalioto asmens pareigos)                                                                                                           </t>
  </si>
  <si>
    <t xml:space="preserve"> (Institucijos/ organizacijos vyr. finansininkas (finansininkas)                                                                                                           </t>
  </si>
  <si>
    <t>(Pažymos dėl 2014-2020 m. techninės paramos institucijų pridėtinių išlaidų apskaičiavimo taikant fiksuotuosius įkainius forma)</t>
  </si>
  <si>
    <t xml:space="preserve">PAŽYMA DĖL 2014-2020 M. TECHNINĖS PARAMOS INSTITUCIJŲ PRIDĖTINIŲ IŠLAIDŲ APSKAIČIAVIMO TAIKANT FIKSUOTUOSIUS ĮKAINIUS </t>
  </si>
  <si>
    <t>Funkcija</t>
  </si>
  <si>
    <r>
      <t xml:space="preserve">o </t>
    </r>
    <r>
      <rPr>
        <sz val="12"/>
        <color indexed="8"/>
        <rFont val="Calibri"/>
        <family val="2"/>
        <charset val="186"/>
      </rPr>
      <t xml:space="preserve">Įgyvendinančioji institucija
</t>
    </r>
    <r>
      <rPr>
        <sz val="12"/>
        <color indexed="8"/>
        <rFont val="Wingdings"/>
        <charset val="2"/>
      </rPr>
      <t>o</t>
    </r>
    <r>
      <rPr>
        <sz val="12"/>
        <color indexed="8"/>
        <rFont val="Calibri"/>
        <family val="2"/>
        <charset val="186"/>
      </rPr>
      <t xml:space="preserve">   Kitas ES techninės paramos gavėjas</t>
    </r>
  </si>
  <si>
    <r>
      <t xml:space="preserve">Ataskaitinis laikotarpis </t>
    </r>
    <r>
      <rPr>
        <b/>
        <i/>
        <sz val="12"/>
        <color indexed="8"/>
        <rFont val="Times New Roman"/>
        <family val="1"/>
        <charset val="186"/>
      </rPr>
      <t xml:space="preserve">(atsiskaitoma už atskirus mėnesius) </t>
    </r>
  </si>
  <si>
    <r>
      <t xml:space="preserve">    nuo </t>
    </r>
    <r>
      <rPr>
        <sz val="12"/>
        <color indexed="10"/>
        <rFont val="Times New Roman"/>
        <family val="1"/>
        <charset val="186"/>
      </rPr>
      <t>2014-02-01</t>
    </r>
    <r>
      <rPr>
        <sz val="12"/>
        <rFont val="Times New Roman"/>
        <family val="1"/>
        <charset val="186"/>
      </rPr>
      <t xml:space="preserve">                                          iki </t>
    </r>
    <r>
      <rPr>
        <sz val="12"/>
        <color indexed="10"/>
        <rFont val="Times New Roman"/>
        <family val="1"/>
        <charset val="186"/>
      </rPr>
      <t>2014-02-28</t>
    </r>
  </si>
  <si>
    <r>
      <t>2. INFORMACIJA APIE PRIDĖTINES IŠLAIDAS, APSKAIČIUOTAS TAIKANT FIKSUOTUOSIUS ĮKAINIUS</t>
    </r>
    <r>
      <rPr>
        <sz val="12"/>
        <rFont val="Times New Roman"/>
        <family val="1"/>
        <charset val="186"/>
      </rPr>
      <t xml:space="preserve">              </t>
    </r>
  </si>
  <si>
    <t>Suminis institucijoje vykdant techninės paramos funkcijas dirbtų valandų skaičius, Lt*</t>
  </si>
  <si>
    <t>Nustatytas pridėtinių išlaidų 1 val. fiksuotasis įkainis, Lt</t>
  </si>
  <si>
    <t>Taikant fiksuotąjį įkainį apskaičiuota pridėtinių išlaidų suma, Lt</t>
  </si>
  <si>
    <t>Prašoma apmokėti pridėtinių  išlaidų suma, Lt</t>
  </si>
  <si>
    <t>Pastabos**</t>
  </si>
  <si>
    <t>* turi atitinkti "Pažymos dėl 2014-2020 m. techninės paramos funkcijas vykdančių darbuotojų darbo užmokesčio apskaičiavimo taikant fiksuotuosius įkainius formos" 12 stulpelio suminėje eilutėje nurodytą darbo valandų skaičių</t>
  </si>
  <si>
    <t>** įrašoma pastaba, jei prašoma apmokėti suma (5 stulpelis) yra mažesnė, nei taikant fiksuotąjį įkainį apskaičiuota komandiruočių išlaidų suma (4 stulpelis)</t>
  </si>
  <si>
    <r>
      <t xml:space="preserve">Ataskaitinis laikotarpis </t>
    </r>
    <r>
      <rPr>
        <b/>
        <i/>
        <sz val="12"/>
        <color indexed="8"/>
        <rFont val="Times New Roman"/>
        <family val="1"/>
        <charset val="186"/>
      </rPr>
      <t/>
    </r>
  </si>
  <si>
    <r>
      <t xml:space="preserve">    nuo </t>
    </r>
    <r>
      <rPr>
        <sz val="12"/>
        <color indexed="10"/>
        <rFont val="Times New Roman"/>
        <family val="1"/>
        <charset val="186"/>
      </rPr>
      <t>2014-01-01</t>
    </r>
    <r>
      <rPr>
        <sz val="12"/>
        <rFont val="Times New Roman"/>
        <family val="1"/>
        <charset val="186"/>
      </rPr>
      <t xml:space="preserve">                                          iki </t>
    </r>
    <r>
      <rPr>
        <sz val="12"/>
        <color indexed="10"/>
        <rFont val="Times New Roman"/>
        <family val="1"/>
        <charset val="186"/>
      </rPr>
      <t>2014-03-31</t>
    </r>
  </si>
  <si>
    <r>
      <t>2. INFORMACIJA APIE KOMANDIRUOČIŲ IŠLAIDAS, APSKAIČIUOTAS TAIKANT FIKSUOTUOSIUS ĮKAINIUS</t>
    </r>
    <r>
      <rPr>
        <sz val="12"/>
        <rFont val="Times New Roman"/>
        <family val="1"/>
        <charset val="186"/>
      </rPr>
      <t xml:space="preserve">              </t>
    </r>
  </si>
  <si>
    <t>Į komandiruotę vykusio darbuotojo vardas, pavardė</t>
  </si>
  <si>
    <t>Paskirties šalis</t>
  </si>
  <si>
    <t>Išvykimo į komandiruotę data</t>
  </si>
  <si>
    <t>Grįžimo iš komandiruotės data</t>
  </si>
  <si>
    <t>Komandiruotės trukmė (dienų skaičius)</t>
  </si>
  <si>
    <r>
      <t>Nustatytas užsienio komandiruočių fiksuotasis įkainis* (</t>
    </r>
    <r>
      <rPr>
        <b/>
        <sz val="10"/>
        <rFont val="Times New Roman"/>
        <family val="1"/>
        <charset val="186"/>
      </rPr>
      <t>įskaitant kelionės į užsienį išlaidas</t>
    </r>
    <r>
      <rPr>
        <sz val="10"/>
        <rFont val="Times New Roman"/>
        <family val="1"/>
        <charset val="186"/>
      </rPr>
      <t>), Lt**</t>
    </r>
  </si>
  <si>
    <r>
      <t>Nustatytas užsienio komandiruočių fiksuotasis įkainis* (</t>
    </r>
    <r>
      <rPr>
        <b/>
        <sz val="10"/>
        <rFont val="Times New Roman"/>
        <family val="1"/>
        <charset val="186"/>
      </rPr>
      <t>neįskaitant kelionės į užsienį išlaidų)</t>
    </r>
    <r>
      <rPr>
        <sz val="10"/>
        <rFont val="Times New Roman"/>
        <family val="1"/>
        <charset val="186"/>
      </rPr>
      <t>, Lt***</t>
    </r>
  </si>
  <si>
    <t>Taikant fiksuotąjį įkainį apskaičiuota užsienio komandiruotės išlaidų suma, Lt</t>
  </si>
  <si>
    <t>Prašoma apmokėti užsienio komandiruotės išlaidų suma, Lt</t>
  </si>
  <si>
    <t>Pastabos****</t>
  </si>
  <si>
    <t>Faktinė komandiruotės išlaidų suma sudarė 10,00 lt</t>
  </si>
  <si>
    <t>* Dalyvio mokestis neįtraukiamas į komandiruočių, kurios apmokamos taikant fiksuotuosius įkainius, išlaidas. Dalyvio mokesčio išlaidos apmokamos pateikus išlaidų pagrindimo dokumentus.</t>
  </si>
  <si>
    <t>** pildoma, jei institucija apmoka kelionės į užsienio šalį ir atgal išlaidas</t>
  </si>
  <si>
    <t>*** pildoma, jei kelionės į užsienio šalį ir atgal išlaidas apmoka kviečiančioji institucija ar kita šalis (pvz., Europos Komisija)</t>
  </si>
  <si>
    <t>Įsakymo dėl komandiruotės</t>
  </si>
  <si>
    <t>Data</t>
  </si>
  <si>
    <t>Nr.</t>
  </si>
  <si>
    <t>XY-ZZZ</t>
  </si>
  <si>
    <t>WZ-TTT</t>
  </si>
  <si>
    <t>**** įrašoma pastaba, jei prašoma apmokėti suma (12 stulpelis) yra mažesnė, nei taikant fiksuotąjį įkainį apskaičiuota komandiruočių išlaidų suma (11 stulpelis)</t>
  </si>
  <si>
    <t>Komandiruotės maršrutas</t>
  </si>
  <si>
    <t>Vilnius - Kaunas - Vilnius</t>
  </si>
  <si>
    <t>Dienpinigių fiksuotasis įkainis, lt</t>
  </si>
  <si>
    <t>Taikant fiksuotąjį dienpinigių įkainį apskaičiuota suma, Lt</t>
  </si>
  <si>
    <t>Taikant fiksuotąjį transporto išlaidų įkainį apskaičiuota suma, Lt</t>
  </si>
  <si>
    <t>Vilnius - Pabradė - Nemenčinė - Vilnius</t>
  </si>
  <si>
    <t xml:space="preserve"> 1 km. fiksuotasis transporto išlaidų įkainis, Lt/km</t>
  </si>
  <si>
    <t>Faktinė komandiruotės išlaidų suma sudarė 50,00 lt</t>
  </si>
  <si>
    <t>Taikant fiksuotuosius įkainus apskaičiuota komandiruotės išlaidų suma, Lt</t>
  </si>
  <si>
    <t>Maršruto fiksuotasis transporto išlaidų įkainis (pagal ESFA tyrimo 3 priedą), Lt</t>
  </si>
  <si>
    <t>* įrašoma pastaba, jei prašoma apmokėti suma (16 stulpelis) yra mažesnė, nei taikant fiksuotąjį įkainį apskaičiuota komandiruočių išlaidų suma (15 stulpelis)</t>
  </si>
  <si>
    <t>Nuvažiuotų kilomentrų skaičius, vnt.</t>
  </si>
  <si>
    <t>Pastabos*</t>
  </si>
  <si>
    <t>12=(10), arba (9)*(11)</t>
  </si>
  <si>
    <t>14=(8)*(13)-19,5</t>
  </si>
  <si>
    <t>15=(12)+(14)</t>
  </si>
  <si>
    <t>(10)*(11)/100</t>
  </si>
  <si>
    <t>(9)*(12)</t>
  </si>
  <si>
    <r>
      <t>4=(3)</t>
    </r>
    <r>
      <rPr>
        <b/>
        <i/>
        <sz val="9"/>
        <color theme="1"/>
        <rFont val="Calibri"/>
        <family val="2"/>
        <charset val="186"/>
      </rPr>
      <t>/vidutinis metinis darbo valandų skaičius</t>
    </r>
  </si>
  <si>
    <t>(2)*(3)</t>
  </si>
  <si>
    <t xml:space="preserve">PAŽYMA DĖL 2014-2020 M. ES STRUKTŪRINIŲ FONDŲ PARAMĄ ADMINISTRUOJANČIŲ DARBUOTOJŲ  KOMANDIRUOČIŲ LIETUVOS RESPUBLIKOS TERITORIJOJE IŠLAIDŲ APSKAIČIAVIMO TAIKANT FIKSUOTUOSIUS ĮKAINIUS </t>
  </si>
  <si>
    <t>(Pažymos dėl 2014-2020 m. ES struktūrinių fondų paramą administruojančių darbuotojų komandiruočių Lietuvos Respublikos teritorijoje išlaidų apskaičiavimo taikant fiksuotuosius įkainius forma)</t>
  </si>
  <si>
    <t xml:space="preserve">PAŽYMA DĖL 2014-2020 M. ES STRUKTŪRINIŲ FONDŲ PARAMĄ ADMINISTRUOJANČIŲ DARBUOTOJŲ UŽSIENIO KOMANDIRUOČIŲ IŠLAIDŲ APSKAIČIAVIMO TAIKANT FIKSUOTUOSIUS ĮKAINIUS </t>
  </si>
  <si>
    <t>(Pažymos dėl 2014-2020 m. ES struktūrinių fondų paramą administruojančių darbuotojų užsienio komandiruočių išlaidų apskaičiavimo taikant fiksuotuosius įkainius forma)</t>
  </si>
  <si>
    <t>(Pažymos dėl 2014-2020 m. ES struktūrinių fondų paramą administruojančių darbuotojų darbo užmokesčio apskaičiavimo taikant fiksuotuosius įkainius forma)</t>
  </si>
  <si>
    <t xml:space="preserve">PAŽYMA DĖL 2014-2020 M. ES STRUKTŪRINIŲ FONDŲ PARAMĄ ADMINISTRUOJANČIŲ DARBUOTOJŲ DARBO UŽMOKESČIO APSKAIČIAVIMO TAIKANT FIKSUOTUOSIUS ĮKAINIUS </t>
  </si>
  <si>
    <t>*** dirbtoms valandoms taip pat priskiriamas kasmetinių atostogų laikas, ligos laikas, už kurį pašalpą moka darbdavys ir papildomas poilsio dienas, už kurias mokamas ne mažesnis kaip vidutinis darbo užmokestis ir kurios suteikiamos teisės aktuose nustatyta tvarka</t>
  </si>
  <si>
    <t>Fiksuotųjų įkainių nustatymo ir taikymo techninės paramos projektams 2014−2020 m. laikotarpiu tyrimo ataskaitos 
14.1 priedas</t>
  </si>
  <si>
    <t>Fiksuotųjų įkainių nustatymo ir taikymo techninės paramos projektams 2014−2020 m. laikotarpiu tyrimo ataskaitos 
14.2 priedas</t>
  </si>
  <si>
    <t>Fiksuotųjų įkainių nustatymo ir taikymo techninės paramos projektams 2014−2020 m. laikotarpiu tyrimo ataskaitos 
15 priedas</t>
  </si>
  <si>
    <t>Fiksuotųjų įkainių nustatymo ir taikymo techninės paramos projektams 2014−2020 m. laikotarpiu tyrimo ataskaitos 
16 priedas</t>
  </si>
  <si>
    <t>Fiksuotųjų įkainių nustatymo ir taikymo techninės paramos projektams 2014−2020 m. laikotarpiu tyrimo ataskaitos 
17 priedas</t>
  </si>
  <si>
    <t>Fiksuotųjų įkainių nustatymo ir taikymo techninės paramos projektams 2014−2020 m. laikotarpiu tyrimo ataskaitos 
18 priedas</t>
  </si>
  <si>
    <r>
      <t>7</t>
    </r>
    <r>
      <rPr>
        <b/>
        <vertAlign val="superscript"/>
        <sz val="9"/>
        <color theme="1"/>
        <rFont val="Calibri"/>
        <family val="2"/>
        <charset val="186"/>
      </rPr>
      <t>1</t>
    </r>
  </si>
  <si>
    <r>
      <t>7</t>
    </r>
    <r>
      <rPr>
        <b/>
        <vertAlign val="superscript"/>
        <sz val="9"/>
        <color theme="1"/>
        <rFont val="Calibri"/>
        <family val="2"/>
        <charset val="186"/>
      </rPr>
      <t>2</t>
    </r>
  </si>
  <si>
    <r>
      <t>7</t>
    </r>
    <r>
      <rPr>
        <b/>
        <vertAlign val="superscript"/>
        <sz val="9"/>
        <color theme="1"/>
        <rFont val="Calibri"/>
        <family val="2"/>
        <charset val="186"/>
      </rPr>
      <t>0</t>
    </r>
  </si>
  <si>
    <t>Pareiginis darbo užmokestis Eur/mėn.</t>
  </si>
  <si>
    <r>
      <rPr>
        <b/>
        <sz val="9"/>
        <color theme="1"/>
        <rFont val="Calibri"/>
        <family val="2"/>
        <charset val="186"/>
        <scheme val="minor"/>
      </rPr>
      <t xml:space="preserve">3 stulpelis: </t>
    </r>
    <r>
      <rPr>
        <sz val="9"/>
        <color theme="1"/>
        <rFont val="Calibri"/>
        <family val="2"/>
        <charset val="186"/>
        <scheme val="minor"/>
      </rPr>
      <t>apskaičiuojamas pareiginis darbo užmokestis eurais/mėnesį: 2-me stulpelyje nurodytos reikšmės padauginamos iš teisės aktuose nustatyto pareiginio darbo užmokesčio</t>
    </r>
  </si>
  <si>
    <r>
      <rPr>
        <b/>
        <sz val="9"/>
        <color theme="1"/>
        <rFont val="Calibri"/>
        <family val="2"/>
        <charset val="186"/>
        <scheme val="minor"/>
      </rPr>
      <t xml:space="preserve">4 stulpelis: </t>
    </r>
    <r>
      <rPr>
        <sz val="9"/>
        <color theme="1"/>
        <rFont val="Calibri"/>
        <family val="2"/>
        <charset val="186"/>
        <scheme val="minor"/>
      </rPr>
      <t>apskaičiuojamas vidutinis pareiginis darbo užmokestis Eur/val: 3 stulpelyje apskaičiuotas pareiginis darbo užmokestis Eur/mėn. padalinamas iš numatomo tų metų, kuriais numatoma taikyti indeksuotus fiksuotuosius įkainius, metinio vidutinio mėnesio darbo valandų skaičiaus esant 5 darbo dienų savaitei.</t>
    </r>
  </si>
  <si>
    <r>
      <rPr>
        <b/>
        <sz val="9"/>
        <color theme="1"/>
        <rFont val="Calibri"/>
        <family val="2"/>
        <charset val="186"/>
        <scheme val="minor"/>
      </rPr>
      <t xml:space="preserve">6 stulpelis: </t>
    </r>
    <r>
      <rPr>
        <sz val="9"/>
        <color theme="1"/>
        <rFont val="Calibri"/>
        <family val="2"/>
        <charset val="186"/>
        <scheme val="minor"/>
      </rPr>
      <t>apskaičiuotamas fiksuotasis DU įkainis Eur/val: 4 stulpelyje apskaičiuotos reikšmės padauginamos iš 5 stulpelyje nurodytų koeficientų</t>
    </r>
  </si>
  <si>
    <r>
      <t>9= ((6)*((7</t>
    </r>
    <r>
      <rPr>
        <b/>
        <vertAlign val="superscript"/>
        <sz val="9"/>
        <color theme="1"/>
        <rFont val="Calibri"/>
        <family val="2"/>
        <charset val="186"/>
      </rPr>
      <t>0</t>
    </r>
    <r>
      <rPr>
        <b/>
        <sz val="9"/>
        <color theme="1"/>
        <rFont val="Calibri"/>
        <family val="2"/>
        <charset val="186"/>
      </rPr>
      <t>)+(7</t>
    </r>
    <r>
      <rPr>
        <b/>
        <vertAlign val="superscript"/>
        <sz val="9"/>
        <color theme="1"/>
        <rFont val="Calibri"/>
        <family val="2"/>
        <charset val="186"/>
      </rPr>
      <t>1</t>
    </r>
    <r>
      <rPr>
        <b/>
        <sz val="9"/>
        <color theme="1"/>
        <rFont val="Calibri"/>
        <family val="2"/>
        <charset val="186"/>
      </rPr>
      <t>)+
(7</t>
    </r>
    <r>
      <rPr>
        <b/>
        <vertAlign val="superscript"/>
        <sz val="9"/>
        <color theme="1"/>
        <rFont val="Calibri"/>
        <family val="2"/>
        <charset val="186"/>
      </rPr>
      <t>2</t>
    </r>
    <r>
      <rPr>
        <b/>
        <sz val="9"/>
        <color theme="1"/>
        <rFont val="Calibri"/>
        <family val="2"/>
        <charset val="186"/>
      </rPr>
      <t>)+(7</t>
    </r>
    <r>
      <rPr>
        <b/>
        <vertAlign val="superscript"/>
        <sz val="9"/>
        <color theme="1"/>
        <rFont val="Calibri"/>
        <family val="2"/>
        <charset val="186"/>
      </rPr>
      <t>n</t>
    </r>
    <r>
      <rPr>
        <b/>
        <sz val="9"/>
        <color theme="1"/>
        <rFont val="Calibri"/>
        <family val="2"/>
        <charset val="186"/>
      </rPr>
      <t>)+(7</t>
    </r>
    <r>
      <rPr>
        <b/>
        <vertAlign val="superscript"/>
        <sz val="9"/>
        <color theme="1"/>
        <rFont val="Calibri"/>
        <family val="2"/>
        <charset val="186"/>
      </rPr>
      <t>n+1</t>
    </r>
    <r>
      <rPr>
        <b/>
        <sz val="9"/>
        <color theme="1"/>
        <rFont val="Calibri"/>
        <family val="2"/>
        <charset val="186"/>
      </rPr>
      <t>)+(8))/100+(6)</t>
    </r>
  </si>
  <si>
    <r>
      <t>7</t>
    </r>
    <r>
      <rPr>
        <b/>
        <vertAlign val="superscript"/>
        <sz val="9"/>
        <color theme="1"/>
        <rFont val="Calibri"/>
        <family val="2"/>
        <charset val="186"/>
      </rPr>
      <t>n</t>
    </r>
  </si>
  <si>
    <r>
      <t>7</t>
    </r>
    <r>
      <rPr>
        <b/>
        <vertAlign val="superscript"/>
        <sz val="9"/>
        <color theme="1"/>
        <rFont val="Calibri"/>
        <family val="2"/>
        <charset val="186"/>
      </rPr>
      <t>n+1</t>
    </r>
  </si>
  <si>
    <r>
      <rPr>
        <b/>
        <sz val="9"/>
        <color theme="1"/>
        <rFont val="Calibri"/>
        <family val="2"/>
        <charset val="186"/>
        <scheme val="minor"/>
      </rPr>
      <t>7</t>
    </r>
    <r>
      <rPr>
        <b/>
        <vertAlign val="superscript"/>
        <sz val="9"/>
        <color theme="1"/>
        <rFont val="Calibri"/>
        <family val="2"/>
        <charset val="186"/>
        <scheme val="minor"/>
      </rPr>
      <t>0;1;2;n;n+1</t>
    </r>
    <r>
      <rPr>
        <b/>
        <sz val="9"/>
        <color theme="1"/>
        <rFont val="Calibri"/>
        <family val="2"/>
        <charset val="186"/>
        <scheme val="minor"/>
      </rPr>
      <t xml:space="preserve"> stulpeliai:</t>
    </r>
    <r>
      <rPr>
        <sz val="9"/>
        <color theme="1"/>
        <rFont val="Calibri"/>
        <family val="2"/>
        <charset val="186"/>
        <scheme val="minor"/>
      </rPr>
      <t xml:space="preserve"> nurodoma LR finansų ministerijos oficialiai skelbiama BVP augimo prognozė pradedant tais metais, kuriais pirmą kartą buvo indeksuoti tyrimo metu apskaičiuoti fiksuotieji įkainiai (7</t>
    </r>
    <r>
      <rPr>
        <vertAlign val="superscript"/>
        <sz val="9"/>
        <color theme="1"/>
        <rFont val="Calibri"/>
        <family val="2"/>
        <charset val="186"/>
        <scheme val="minor"/>
      </rPr>
      <t xml:space="preserve">0 </t>
    </r>
    <r>
      <rPr>
        <sz val="9"/>
        <color theme="1"/>
        <rFont val="Calibri"/>
        <family val="2"/>
        <charset val="186"/>
        <scheme val="minor"/>
      </rPr>
      <t>stulpelis) ir baigiant tais metais, kurias planuojama taikyti indeksuotus fiksuotuosius įkainius (7</t>
    </r>
    <r>
      <rPr>
        <vertAlign val="superscript"/>
        <sz val="9"/>
        <color theme="1"/>
        <rFont val="Calibri"/>
        <family val="2"/>
        <charset val="186"/>
        <scheme val="minor"/>
      </rPr>
      <t>n+1</t>
    </r>
    <r>
      <rPr>
        <sz val="9"/>
        <color theme="1"/>
        <rFont val="Calibri"/>
        <family val="2"/>
        <charset val="186"/>
        <scheme val="minor"/>
      </rPr>
      <t xml:space="preserve"> stulpelis)</t>
    </r>
  </si>
  <si>
    <r>
      <rPr>
        <b/>
        <sz val="9"/>
        <color theme="1"/>
        <rFont val="Calibri"/>
        <family val="2"/>
        <charset val="186"/>
        <scheme val="minor"/>
      </rPr>
      <t xml:space="preserve">8 stulpelis: </t>
    </r>
    <r>
      <rPr>
        <sz val="9"/>
        <color theme="1"/>
        <rFont val="Calibri"/>
        <family val="2"/>
        <charset val="186"/>
        <scheme val="minor"/>
      </rPr>
      <t>nurodomas apskaičiuotas  priedo už kvalifikacinę klasę padidėjimas lyginant su tuo vidutiniu priedu, kuris buvo tuo laikotarpiu, už kurį buvo renkami duomenys tyrimui atlikti ir fiksuotiesiems įkainiams apskaičiuoti. Priedo už kvalifikacinę klasę padidėjimas apskaičiuojamas kaip numatomo taikyti I, II ir III kvalifikacinės klasės priedų aritmetinio vidurkio (procentais) procentinis pokytis lyginant su taikomu I, II ir III klasės priedų aritmetinio vidurkio dydžiu)</t>
    </r>
  </si>
  <si>
    <r>
      <rPr>
        <b/>
        <sz val="9"/>
        <color theme="1"/>
        <rFont val="Calibri"/>
        <family val="2"/>
        <charset val="186"/>
        <scheme val="minor"/>
      </rPr>
      <t xml:space="preserve">9 stulpelis: </t>
    </r>
    <r>
      <rPr>
        <sz val="9"/>
        <color theme="1"/>
        <rFont val="Calibri"/>
        <family val="2"/>
        <charset val="186"/>
        <scheme val="minor"/>
      </rPr>
      <t>apskaičiuojamas siūlomas taikyti fiksuotasis darbo užmokesčio įkainio dydis</t>
    </r>
  </si>
  <si>
    <t>Pareiginis darbo užmokestis, Eur/val.*</t>
  </si>
  <si>
    <t>Fiksuotasis DU įkainis, Eur/val.</t>
  </si>
  <si>
    <t>Siūlomas fiksuotasis DU įkainis, atsižvelgiant į priedo padidėjimą ir BVP augimo prognozę, Eur/val.</t>
  </si>
  <si>
    <t>3=(2)*pareiginis darbo užmokestis Eur/mėn</t>
  </si>
  <si>
    <t>BMA koeficientas</t>
  </si>
  <si>
    <t>Tarnybinis darbo užmokestis Eur/mėn.</t>
  </si>
  <si>
    <t>Tarnybinis darbo užmokestis, Eur/val.*</t>
  </si>
  <si>
    <t>Numatomas BVP augimas n m., proc.</t>
  </si>
  <si>
    <t>Numatomas BVP augimas n+1 m., proc.</t>
  </si>
  <si>
    <t>Numatomas BVP augimas n+2 m., proc.</t>
  </si>
  <si>
    <t>Numatomas BVP augimas n+... m., proc.</t>
  </si>
  <si>
    <t>Numatomas BVP augimas n+m m., proc.</t>
  </si>
  <si>
    <t>Priedo už kvalifikacinę klasę vidutinis padidėjimas (nuo 2013-10-01), proc.</t>
  </si>
  <si>
    <r>
      <rPr>
        <b/>
        <sz val="9"/>
        <color theme="1"/>
        <rFont val="Calibri"/>
        <family val="2"/>
        <charset val="186"/>
        <scheme val="minor"/>
      </rPr>
      <t xml:space="preserve">3 stulpelis: </t>
    </r>
    <r>
      <rPr>
        <sz val="9"/>
        <color theme="1"/>
        <rFont val="Calibri"/>
        <family val="2"/>
        <charset val="186"/>
        <scheme val="minor"/>
      </rPr>
      <t>apskaičiuojamas tarnybinis  darbo užmokestis eurais/mėnesį: 2-me stulpelyje nurodytos reikšmės padauginamos iš teisės aktuose nustatyto bazinio mėnesinės algos dydžio</t>
    </r>
  </si>
  <si>
    <r>
      <rPr>
        <b/>
        <sz val="9"/>
        <color theme="1"/>
        <rFont val="Calibri"/>
        <family val="2"/>
        <charset val="186"/>
        <scheme val="minor"/>
      </rPr>
      <t xml:space="preserve">4 stulpelis: </t>
    </r>
    <r>
      <rPr>
        <sz val="9"/>
        <color theme="1"/>
        <rFont val="Calibri"/>
        <family val="2"/>
        <charset val="186"/>
        <scheme val="minor"/>
      </rPr>
      <t>apskaičiuojamas vidutinis tarnybinis darbo užmokestis Eur/val: 3 stulpelyje apskaičiuotas tarnybinis darbo užmokestis Eur/mėn. padalinamas iš numatomo tų metų, kuriais numatoma taikyti indeksuotus fiksuotuosius įkainius, vidutinio metinio darbo valandų skaičiaus esant 5 darbo dienų savaitei.</t>
    </r>
  </si>
  <si>
    <r>
      <rPr>
        <b/>
        <sz val="9"/>
        <color theme="1"/>
        <rFont val="Calibri"/>
        <family val="2"/>
        <charset val="186"/>
        <scheme val="minor"/>
      </rPr>
      <t xml:space="preserve">8 stulpelis: </t>
    </r>
    <r>
      <rPr>
        <sz val="9"/>
        <color theme="1"/>
        <rFont val="Calibri"/>
        <family val="2"/>
        <charset val="186"/>
        <scheme val="minor"/>
      </rPr>
      <t>apskaičiuojamas siūlomas taikyti fiksuotasis darbo užmokesčio įkainio dydis</t>
    </r>
  </si>
  <si>
    <r>
      <t>8=((6)*((7</t>
    </r>
    <r>
      <rPr>
        <b/>
        <vertAlign val="superscript"/>
        <sz val="9"/>
        <color theme="1"/>
        <rFont val="Calibri"/>
        <family val="2"/>
        <charset val="186"/>
      </rPr>
      <t>0</t>
    </r>
    <r>
      <rPr>
        <b/>
        <sz val="9"/>
        <color theme="1"/>
        <rFont val="Calibri"/>
        <family val="2"/>
        <charset val="186"/>
      </rPr>
      <t>)+(7</t>
    </r>
    <r>
      <rPr>
        <b/>
        <vertAlign val="superscript"/>
        <sz val="9"/>
        <color theme="1"/>
        <rFont val="Calibri"/>
        <family val="2"/>
        <charset val="186"/>
      </rPr>
      <t>1</t>
    </r>
    <r>
      <rPr>
        <b/>
        <sz val="9"/>
        <color theme="1"/>
        <rFont val="Calibri"/>
        <family val="2"/>
        <charset val="186"/>
      </rPr>
      <t>)+
(7</t>
    </r>
    <r>
      <rPr>
        <b/>
        <vertAlign val="superscript"/>
        <sz val="9"/>
        <color theme="1"/>
        <rFont val="Calibri"/>
        <family val="2"/>
        <charset val="186"/>
      </rPr>
      <t>2</t>
    </r>
    <r>
      <rPr>
        <b/>
        <sz val="9"/>
        <color theme="1"/>
        <rFont val="Calibri"/>
        <family val="2"/>
        <charset val="186"/>
      </rPr>
      <t>)+(7</t>
    </r>
    <r>
      <rPr>
        <b/>
        <vertAlign val="superscript"/>
        <sz val="9"/>
        <color theme="1"/>
        <rFont val="Calibri"/>
        <family val="2"/>
        <charset val="186"/>
      </rPr>
      <t>n</t>
    </r>
    <r>
      <rPr>
        <b/>
        <sz val="9"/>
        <color theme="1"/>
        <rFont val="Calibri"/>
        <family val="2"/>
        <charset val="186"/>
      </rPr>
      <t>)+(7</t>
    </r>
    <r>
      <rPr>
        <b/>
        <vertAlign val="superscript"/>
        <sz val="9"/>
        <color theme="1"/>
        <rFont val="Calibri"/>
        <family val="2"/>
        <charset val="186"/>
      </rPr>
      <t>n+1</t>
    </r>
    <r>
      <rPr>
        <b/>
        <sz val="9"/>
        <color theme="1"/>
        <rFont val="Calibri"/>
        <family val="2"/>
        <charset val="186"/>
      </rPr>
      <t>))/</t>
    </r>
    <r>
      <rPr>
        <b/>
        <i/>
        <sz val="9"/>
        <color theme="1"/>
        <rFont val="Calibri"/>
        <family val="2"/>
        <charset val="186"/>
      </rPr>
      <t>100)+(6)</t>
    </r>
  </si>
  <si>
    <r>
      <rPr>
        <b/>
        <sz val="9"/>
        <color theme="1"/>
        <rFont val="Calibri"/>
        <family val="2"/>
        <charset val="186"/>
        <scheme val="minor"/>
      </rPr>
      <t>7</t>
    </r>
    <r>
      <rPr>
        <b/>
        <vertAlign val="superscript"/>
        <sz val="9"/>
        <color theme="1"/>
        <rFont val="Calibri"/>
        <family val="2"/>
        <charset val="186"/>
        <scheme val="minor"/>
      </rPr>
      <t>0;1;2;n;n+1</t>
    </r>
    <r>
      <rPr>
        <b/>
        <sz val="9"/>
        <color theme="1"/>
        <rFont val="Calibri"/>
        <family val="2"/>
        <charset val="186"/>
        <scheme val="minor"/>
      </rPr>
      <t xml:space="preserve"> stulpeliai:</t>
    </r>
    <r>
      <rPr>
        <sz val="9"/>
        <color theme="1"/>
        <rFont val="Calibri"/>
        <family val="2"/>
        <charset val="186"/>
        <scheme val="minor"/>
      </rPr>
      <t xml:space="preserve"> nurodoma LR finansų ministerijos oficialiai skelbiama BVP augimo prognozė pradedant tais metais, kuriais pirmą kartą buvo indeksuoti tyrimo metu apskaičiuoti fiksuotieji įkainiai (7</t>
    </r>
    <r>
      <rPr>
        <vertAlign val="superscript"/>
        <sz val="9"/>
        <color theme="1"/>
        <rFont val="Calibri"/>
        <family val="2"/>
        <charset val="186"/>
        <scheme val="minor"/>
      </rPr>
      <t>0</t>
    </r>
    <r>
      <rPr>
        <sz val="9"/>
        <color theme="1"/>
        <rFont val="Calibri"/>
        <family val="2"/>
        <charset val="186"/>
        <scheme val="minor"/>
      </rPr>
      <t xml:space="preserve"> stulpelis) ir baigiant tais metais, kurias planuojama taikyti indeksuotus fiksuotuosius įkainius (7n+1 stulpelis)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</si>
</sst>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t_-;\-* #,##0.00\ _L_t_-;_-* &quot;-&quot;??\ _L_t_-;_-@_-"/>
    <numFmt numFmtId="164" formatCode="_(* #,##0.0_);_(* \(#,##0.0\);_(* &quot;-&quot;?_);@_)"/>
    <numFmt numFmtId="165" formatCode="0.0%"/>
    <numFmt numFmtId="166" formatCode="_(* #,##0.00_);_(* \(#,##0.00\);_(* &quot;-&quot;??_);_(@_)"/>
    <numFmt numFmtId="167" formatCode="&quot;£&quot;#,##0;\-&quot;£&quot;#,##0"/>
  </numFmts>
  <fonts count="51" x14ac:knownFonts="1">
    <font>
      <sz val="11"/>
      <color theme="1"/>
      <name val="Calibri"/>
      <family val="2"/>
      <charset val="186"/>
      <scheme val="minor"/>
    </font>
    <font>
      <sz val="9"/>
      <color theme="1"/>
      <name val="Calibri"/>
      <family val="2"/>
      <charset val="186"/>
    </font>
    <font>
      <sz val="9"/>
      <color theme="1"/>
      <name val="Calibri"/>
      <family val="2"/>
      <charset val="186"/>
    </font>
    <font>
      <sz val="9"/>
      <color theme="1"/>
      <name val="Calibri"/>
      <family val="2"/>
      <charset val="186"/>
    </font>
    <font>
      <sz val="11"/>
      <color theme="1"/>
      <name val="Calibri"/>
      <family val="2"/>
      <charset val="186"/>
      <scheme val="minor"/>
    </font>
    <font>
      <sz val="9"/>
      <color theme="1"/>
      <name val="Calibri"/>
      <family val="2"/>
      <charset val="186"/>
      <scheme val="minor"/>
    </font>
    <font>
      <sz val="11"/>
      <color indexed="8"/>
      <name val="Calibri"/>
      <family val="2"/>
      <charset val="186"/>
    </font>
    <font>
      <sz val="10"/>
      <name val="Arial"/>
      <family val="2"/>
      <charset val="186"/>
    </font>
    <font>
      <b/>
      <sz val="9"/>
      <color theme="1"/>
      <name val="Calibri"/>
      <family val="2"/>
      <charset val="186"/>
      <scheme val="minor"/>
    </font>
    <font>
      <b/>
      <sz val="9"/>
      <color theme="1"/>
      <name val="Calibri"/>
      <family val="2"/>
      <charset val="186"/>
    </font>
    <font>
      <sz val="11"/>
      <name val="Times New Roman"/>
      <family val="1"/>
      <charset val="186"/>
    </font>
    <font>
      <sz val="11"/>
      <color indexed="8"/>
      <name val="Times New Roman"/>
      <family val="1"/>
      <charset val="186"/>
    </font>
    <font>
      <sz val="12"/>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b/>
      <i/>
      <sz val="9"/>
      <color theme="1"/>
      <name val="Calibri"/>
      <family val="2"/>
      <charset val="186"/>
    </font>
    <font>
      <b/>
      <sz val="10"/>
      <color indexed="8"/>
      <name val="Times New Roman"/>
      <family val="1"/>
      <charset val="186"/>
    </font>
    <font>
      <b/>
      <sz val="10"/>
      <color theme="1"/>
      <name val="Calibri"/>
      <family val="2"/>
      <charset val="186"/>
    </font>
    <font>
      <sz val="10"/>
      <name val="Arial"/>
      <charset val="186"/>
    </font>
    <font>
      <sz val="12"/>
      <color indexed="8"/>
      <name val="Times New Roman"/>
      <family val="1"/>
      <charset val="186"/>
    </font>
    <font>
      <b/>
      <sz val="12"/>
      <color indexed="8"/>
      <name val="Times New Roman"/>
      <family val="1"/>
      <charset val="186"/>
    </font>
    <font>
      <b/>
      <sz val="11"/>
      <color indexed="8"/>
      <name val="Times New Roman"/>
      <family val="1"/>
      <charset val="186"/>
    </font>
    <font>
      <b/>
      <sz val="16"/>
      <color indexed="8"/>
      <name val="Times New Roman"/>
      <family val="1"/>
      <charset val="186"/>
    </font>
    <font>
      <sz val="12"/>
      <name val="Arial"/>
      <family val="2"/>
      <charset val="186"/>
    </font>
    <font>
      <b/>
      <sz val="12"/>
      <name val="Times New Roman"/>
      <family val="1"/>
      <charset val="186"/>
    </font>
    <font>
      <b/>
      <i/>
      <sz val="12"/>
      <color indexed="8"/>
      <name val="Times New Roman"/>
      <family val="1"/>
      <charset val="186"/>
    </font>
    <font>
      <sz val="12"/>
      <color indexed="10"/>
      <name val="Times New Roman"/>
      <family val="1"/>
      <charset val="186"/>
    </font>
    <font>
      <sz val="10"/>
      <name val="Times New Roman"/>
      <family val="1"/>
      <charset val="186"/>
    </font>
    <font>
      <i/>
      <sz val="10"/>
      <name val="Times New Roman"/>
      <family val="1"/>
      <charset val="186"/>
    </font>
    <font>
      <b/>
      <sz val="10"/>
      <name val="Times New Roman"/>
      <family val="1"/>
      <charset val="186"/>
    </font>
    <font>
      <i/>
      <sz val="11"/>
      <color rgb="FFFF0000"/>
      <name val="Times New Roman"/>
      <family val="1"/>
      <charset val="186"/>
    </font>
    <font>
      <i/>
      <sz val="10"/>
      <color rgb="FFFF0000"/>
      <name val="Times New Roman"/>
      <family val="1"/>
      <charset val="186"/>
    </font>
    <font>
      <b/>
      <i/>
      <sz val="10"/>
      <color rgb="FFFF0000"/>
      <name val="Times New Roman"/>
      <family val="1"/>
      <charset val="186"/>
    </font>
    <font>
      <i/>
      <sz val="10"/>
      <color rgb="FFFF0000"/>
      <name val="Arial"/>
      <family val="2"/>
      <charset val="186"/>
    </font>
    <font>
      <i/>
      <sz val="9"/>
      <name val="Times New Roman"/>
      <family val="1"/>
      <charset val="186"/>
    </font>
    <font>
      <b/>
      <sz val="9"/>
      <name val="Times New Roman"/>
      <family val="1"/>
      <charset val="186"/>
    </font>
    <font>
      <sz val="9"/>
      <name val="Times New Roman"/>
      <family val="1"/>
      <charset val="186"/>
    </font>
    <font>
      <sz val="12"/>
      <color indexed="8"/>
      <name val="Wingdings"/>
      <charset val="2"/>
    </font>
    <font>
      <sz val="12"/>
      <color indexed="8"/>
      <name val="Calibri"/>
      <family val="2"/>
      <charset val="186"/>
    </font>
    <font>
      <b/>
      <i/>
      <sz val="11"/>
      <name val="Times New Roman"/>
      <family val="1"/>
      <charset val="186"/>
    </font>
    <font>
      <b/>
      <sz val="10"/>
      <color rgb="FFFF0000"/>
      <name val="Times New Roman"/>
      <family val="1"/>
      <charset val="186"/>
    </font>
    <font>
      <b/>
      <sz val="10"/>
      <name val="Arial"/>
      <family val="2"/>
      <charset val="186"/>
    </font>
    <font>
      <b/>
      <sz val="12"/>
      <name val="Arial"/>
      <family val="2"/>
      <charset val="186"/>
    </font>
    <font>
      <b/>
      <sz val="11"/>
      <name val="Calibri"/>
      <family val="2"/>
      <charset val="186"/>
      <scheme val="minor"/>
    </font>
    <font>
      <b/>
      <vertAlign val="superscript"/>
      <sz val="9"/>
      <color theme="1"/>
      <name val="Calibri"/>
      <family val="2"/>
      <charset val="186"/>
    </font>
    <font>
      <vertAlign val="superscript"/>
      <sz val="11"/>
      <color theme="1"/>
      <name val="Calibri"/>
      <family val="2"/>
      <charset val="186"/>
      <scheme val="minor"/>
    </font>
    <font>
      <vertAlign val="superscript"/>
      <sz val="9"/>
      <color theme="1"/>
      <name val="Calibri"/>
      <family val="2"/>
      <charset val="186"/>
      <scheme val="minor"/>
    </font>
    <font>
      <b/>
      <vertAlign val="superscript"/>
      <sz val="9"/>
      <color theme="1"/>
      <name val="Calibri"/>
      <family val="2"/>
      <charset val="186"/>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2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s>
  <cellStyleXfs count="61">
    <xf numFmtId="0" fontId="0" fillId="0" borderId="0"/>
    <xf numFmtId="0" fontId="6" fillId="0" borderId="0"/>
    <xf numFmtId="0" fontId="7" fillId="0" borderId="0"/>
    <xf numFmtId="0" fontId="4" fillId="0" borderId="0"/>
    <xf numFmtId="0" fontId="4" fillId="0" borderId="0"/>
    <xf numFmtId="49" fontId="13" fillId="0" borderId="0" applyFont="0" applyFill="0" applyBorder="0" applyAlignment="0" applyProtection="0">
      <alignment horizontal="left"/>
    </xf>
    <xf numFmtId="164" fontId="14" fillId="0" borderId="0" applyAlignment="0" applyProtection="0"/>
    <xf numFmtId="165" fontId="15" fillId="0" borderId="0" applyFill="0" applyBorder="0" applyAlignment="0" applyProtection="0"/>
    <xf numFmtId="49" fontId="15" fillId="0" borderId="0" applyNumberFormat="0" applyAlignment="0" applyProtection="0">
      <alignment horizontal="left"/>
    </xf>
    <xf numFmtId="49" fontId="16" fillId="0" borderId="10" applyNumberFormat="0" applyAlignment="0" applyProtection="0">
      <alignment horizontal="left" wrapText="1"/>
    </xf>
    <xf numFmtId="49" fontId="16" fillId="0" borderId="0" applyNumberFormat="0" applyAlignment="0" applyProtection="0">
      <alignment horizontal="left" wrapText="1"/>
    </xf>
    <xf numFmtId="49" fontId="17" fillId="0" borderId="0" applyAlignment="0" applyProtection="0">
      <alignment horizontal="left"/>
    </xf>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7" fillId="0" borderId="0" applyFill="0" applyBorder="0" applyAlignment="0" applyProtection="0"/>
    <xf numFmtId="167"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 fillId="0" borderId="0"/>
    <xf numFmtId="0" fontId="6" fillId="0" borderId="0"/>
    <xf numFmtId="43" fontId="6" fillId="0" borderId="0" applyFont="0" applyFill="0" applyBorder="0" applyAlignment="0" applyProtection="0"/>
    <xf numFmtId="0" fontId="7" fillId="0" borderId="0"/>
    <xf numFmtId="0" fontId="1" fillId="0" borderId="0"/>
    <xf numFmtId="0" fontId="21" fillId="0" borderId="0"/>
    <xf numFmtId="0" fontId="7" fillId="0" borderId="0"/>
  </cellStyleXfs>
  <cellXfs count="335">
    <xf numFmtId="0" fontId="0" fillId="0" borderId="0" xfId="0"/>
    <xf numFmtId="0" fontId="5" fillId="0" borderId="0" xfId="0" applyFont="1"/>
    <xf numFmtId="0" fontId="3" fillId="0" borderId="0" xfId="54"/>
    <xf numFmtId="0" fontId="3" fillId="0" borderId="1" xfId="54" applyBorder="1" applyAlignment="1">
      <alignment horizontal="center"/>
    </xf>
    <xf numFmtId="0" fontId="9" fillId="5" borderId="1" xfId="54" applyFont="1" applyFill="1" applyBorder="1" applyAlignment="1">
      <alignment horizontal="center" vertical="center" wrapText="1"/>
    </xf>
    <xf numFmtId="0" fontId="3" fillId="0" borderId="1" xfId="54" applyBorder="1" applyAlignment="1">
      <alignment horizontal="center" wrapText="1"/>
    </xf>
    <xf numFmtId="0" fontId="3" fillId="0" borderId="1" xfId="54" applyFont="1" applyBorder="1" applyAlignment="1">
      <alignment horizontal="center"/>
    </xf>
    <xf numFmtId="0" fontId="3" fillId="3" borderId="1" xfId="54" applyFill="1" applyBorder="1" applyAlignment="1">
      <alignment horizontal="center"/>
    </xf>
    <xf numFmtId="0" fontId="3" fillId="3" borderId="0" xfId="54" applyFill="1" applyBorder="1" applyAlignment="1">
      <alignment horizontal="center"/>
    </xf>
    <xf numFmtId="0" fontId="3" fillId="0" borderId="0" xfId="54" applyAlignment="1">
      <alignment horizontal="center"/>
    </xf>
    <xf numFmtId="0" fontId="9" fillId="6" borderId="1" xfId="54" applyFont="1" applyFill="1" applyBorder="1" applyAlignment="1">
      <alignment horizontal="center" vertical="center" wrapText="1"/>
    </xf>
    <xf numFmtId="0" fontId="3" fillId="6" borderId="1" xfId="54" applyFill="1" applyBorder="1" applyAlignment="1">
      <alignment horizontal="center" vertical="center"/>
    </xf>
    <xf numFmtId="0" fontId="3" fillId="0" borderId="0" xfId="54" applyBorder="1" applyAlignment="1">
      <alignment horizontal="center"/>
    </xf>
    <xf numFmtId="0" fontId="3" fillId="0" borderId="0" xfId="54" applyBorder="1" applyAlignment="1">
      <alignment horizontal="center" wrapText="1"/>
    </xf>
    <xf numFmtId="0" fontId="3" fillId="0" borderId="0" xfId="54" applyFont="1" applyBorder="1" applyAlignment="1">
      <alignment horizontal="center"/>
    </xf>
    <xf numFmtId="0" fontId="9" fillId="5" borderId="1" xfId="54" applyFont="1" applyFill="1" applyBorder="1" applyAlignment="1">
      <alignment horizontal="center" vertical="center"/>
    </xf>
    <xf numFmtId="0" fontId="2" fillId="0" borderId="0" xfId="54" applyFont="1"/>
    <xf numFmtId="0" fontId="20" fillId="0" borderId="0" xfId="54" applyFont="1" applyAlignment="1">
      <alignment horizontal="left"/>
    </xf>
    <xf numFmtId="0" fontId="21" fillId="0" borderId="0" xfId="59"/>
    <xf numFmtId="0" fontId="22" fillId="0" borderId="0" xfId="59" applyFont="1" applyAlignment="1"/>
    <xf numFmtId="0" fontId="24" fillId="0" borderId="0" xfId="59" applyFont="1" applyAlignment="1">
      <alignment horizontal="center"/>
    </xf>
    <xf numFmtId="0" fontId="25" fillId="0" borderId="0" xfId="59" applyFont="1" applyAlignment="1">
      <alignment horizontal="center"/>
    </xf>
    <xf numFmtId="0" fontId="26" fillId="0" borderId="0" xfId="59" applyFont="1"/>
    <xf numFmtId="0" fontId="22" fillId="0" borderId="0" xfId="59" applyFont="1" applyAlignment="1">
      <alignment horizontal="center"/>
    </xf>
    <xf numFmtId="0" fontId="22" fillId="0" borderId="0" xfId="59" applyFont="1" applyAlignment="1">
      <alignment horizontal="right"/>
    </xf>
    <xf numFmtId="0" fontId="23" fillId="0" borderId="19" xfId="59" applyFont="1" applyBorder="1" applyAlignment="1">
      <alignment horizontal="center" vertical="top"/>
    </xf>
    <xf numFmtId="0" fontId="23" fillId="0" borderId="22" xfId="59" applyFont="1" applyBorder="1" applyAlignment="1">
      <alignment horizontal="center" vertical="top"/>
    </xf>
    <xf numFmtId="0" fontId="27" fillId="0" borderId="25" xfId="59" applyFont="1" applyBorder="1" applyAlignment="1">
      <alignment horizontal="center" vertical="top" wrapText="1"/>
    </xf>
    <xf numFmtId="0" fontId="26" fillId="0" borderId="0" xfId="59" applyFont="1" applyBorder="1" applyAlignment="1">
      <alignment horizontal="center" vertical="top"/>
    </xf>
    <xf numFmtId="0" fontId="26" fillId="0" borderId="0" xfId="59" applyFont="1" applyAlignment="1">
      <alignment horizontal="center" vertical="top"/>
    </xf>
    <xf numFmtId="0" fontId="22" fillId="0" borderId="0" xfId="59" applyFont="1" applyBorder="1" applyAlignment="1">
      <alignment horizontal="center" vertical="center" wrapText="1"/>
    </xf>
    <xf numFmtId="0" fontId="22" fillId="0" borderId="0" xfId="59" applyFont="1" applyBorder="1" applyAlignment="1">
      <alignment vertical="top" wrapText="1"/>
    </xf>
    <xf numFmtId="0" fontId="22" fillId="0" borderId="0" xfId="59" applyFont="1" applyBorder="1" applyAlignment="1">
      <alignment horizontal="center" vertical="top" wrapText="1"/>
    </xf>
    <xf numFmtId="0" fontId="24" fillId="0" borderId="0" xfId="59" applyFont="1" applyBorder="1" applyAlignment="1">
      <alignment horizontal="left" vertical="top" wrapText="1"/>
    </xf>
    <xf numFmtId="0" fontId="10" fillId="0" borderId="0" xfId="59" applyFont="1" applyFill="1" applyBorder="1" applyAlignment="1">
      <alignment horizontal="left" vertical="top" wrapText="1"/>
    </xf>
    <xf numFmtId="0" fontId="21" fillId="0" borderId="0" xfId="59" applyFont="1" applyAlignment="1"/>
    <xf numFmtId="0" fontId="30" fillId="2" borderId="30" xfId="59" applyFont="1" applyFill="1" applyBorder="1" applyAlignment="1">
      <alignment horizontal="center" vertical="center"/>
    </xf>
    <xf numFmtId="0" fontId="30" fillId="2" borderId="1" xfId="59" applyFont="1" applyFill="1" applyBorder="1" applyAlignment="1">
      <alignment horizontal="center" vertical="center"/>
    </xf>
    <xf numFmtId="0" fontId="30" fillId="2" borderId="1" xfId="59" applyFont="1" applyFill="1" applyBorder="1" applyAlignment="1">
      <alignment horizontal="center" vertical="center" wrapText="1"/>
    </xf>
    <xf numFmtId="0" fontId="30" fillId="7" borderId="4" xfId="59" applyFont="1" applyFill="1" applyBorder="1" applyAlignment="1">
      <alignment horizontal="center" vertical="center" wrapText="1"/>
    </xf>
    <xf numFmtId="0" fontId="30" fillId="7" borderId="31" xfId="59" applyFont="1" applyFill="1" applyBorder="1" applyAlignment="1">
      <alignment horizontal="center" vertical="center"/>
    </xf>
    <xf numFmtId="0" fontId="21" fillId="0" borderId="0" xfId="59" applyFill="1"/>
    <xf numFmtId="0" fontId="30" fillId="2" borderId="30" xfId="59" applyFont="1" applyFill="1" applyBorder="1" applyAlignment="1">
      <alignment vertical="center"/>
    </xf>
    <xf numFmtId="0" fontId="30" fillId="2" borderId="1" xfId="59" applyFont="1" applyFill="1" applyBorder="1" applyAlignment="1">
      <alignment vertical="center"/>
    </xf>
    <xf numFmtId="0" fontId="30" fillId="7" borderId="4" xfId="59" applyFont="1" applyFill="1" applyBorder="1" applyAlignment="1">
      <alignment horizontal="center" vertical="center"/>
    </xf>
    <xf numFmtId="0" fontId="21" fillId="2" borderId="0" xfId="59" applyFill="1"/>
    <xf numFmtId="0" fontId="33" fillId="0" borderId="30" xfId="59" applyFont="1" applyBorder="1" applyAlignment="1">
      <alignment horizontal="center" vertical="center"/>
    </xf>
    <xf numFmtId="0" fontId="34" fillId="0" borderId="1" xfId="59" applyFont="1" applyBorder="1" applyAlignment="1">
      <alignment vertical="center"/>
    </xf>
    <xf numFmtId="0" fontId="34" fillId="0" borderId="1" xfId="59" applyFont="1" applyFill="1" applyBorder="1" applyAlignment="1">
      <alignment horizontal="center" vertical="center" wrapText="1"/>
    </xf>
    <xf numFmtId="1" fontId="34" fillId="0" borderId="1" xfId="59" applyNumberFormat="1" applyFont="1" applyFill="1" applyBorder="1" applyAlignment="1">
      <alignment horizontal="center" vertical="center"/>
    </xf>
    <xf numFmtId="2" fontId="35" fillId="0" borderId="1" xfId="59" applyNumberFormat="1" applyFont="1" applyFill="1" applyBorder="1" applyAlignment="1">
      <alignment horizontal="center" vertical="center"/>
    </xf>
    <xf numFmtId="14" fontId="34" fillId="0" borderId="1" xfId="59" applyNumberFormat="1" applyFont="1" applyFill="1" applyBorder="1" applyAlignment="1">
      <alignment horizontal="center" vertical="center"/>
    </xf>
    <xf numFmtId="2" fontId="34" fillId="0" borderId="1" xfId="59" applyNumberFormat="1" applyFont="1" applyFill="1" applyBorder="1" applyAlignment="1">
      <alignment horizontal="center" vertical="center"/>
    </xf>
    <xf numFmtId="2" fontId="35" fillId="4" borderId="4" xfId="59" applyNumberFormat="1" applyFont="1" applyFill="1" applyBorder="1" applyAlignment="1">
      <alignment horizontal="center" vertical="center"/>
    </xf>
    <xf numFmtId="0" fontId="34" fillId="4" borderId="31" xfId="59" applyFont="1" applyFill="1" applyBorder="1" applyAlignment="1">
      <alignment horizontal="center" vertical="center"/>
    </xf>
    <xf numFmtId="0" fontId="36" fillId="0" borderId="0" xfId="59" applyFont="1"/>
    <xf numFmtId="0" fontId="34" fillId="0" borderId="1" xfId="59" applyNumberFormat="1" applyFont="1" applyFill="1" applyBorder="1" applyAlignment="1">
      <alignment horizontal="center" vertical="center"/>
    </xf>
    <xf numFmtId="0" fontId="34" fillId="4" borderId="31" xfId="59" applyFont="1" applyFill="1" applyBorder="1" applyAlignment="1">
      <alignment horizontal="center" vertical="center" wrapText="1"/>
    </xf>
    <xf numFmtId="0" fontId="10" fillId="0" borderId="30" xfId="59" applyFont="1" applyBorder="1" applyAlignment="1">
      <alignment horizontal="center" vertical="center"/>
    </xf>
    <xf numFmtId="0" fontId="30" fillId="0" borderId="1" xfId="59" applyFont="1" applyBorder="1" applyAlignment="1">
      <alignment vertical="center"/>
    </xf>
    <xf numFmtId="0" fontId="30" fillId="0" borderId="1" xfId="59" applyFont="1" applyFill="1" applyBorder="1" applyAlignment="1">
      <alignment vertical="center" wrapText="1"/>
    </xf>
    <xf numFmtId="2" fontId="30" fillId="0" borderId="1" xfId="59" applyNumberFormat="1" applyFont="1" applyFill="1" applyBorder="1" applyAlignment="1">
      <alignment horizontal="center" vertical="center"/>
    </xf>
    <xf numFmtId="0" fontId="30" fillId="0" borderId="1" xfId="59" applyNumberFormat="1" applyFont="1" applyFill="1" applyBorder="1" applyAlignment="1">
      <alignment horizontal="center" vertical="center"/>
    </xf>
    <xf numFmtId="2" fontId="32" fillId="0" borderId="1" xfId="59" applyNumberFormat="1" applyFont="1" applyFill="1" applyBorder="1" applyAlignment="1">
      <alignment horizontal="center" vertical="center"/>
    </xf>
    <xf numFmtId="2" fontId="32" fillId="4" borderId="4" xfId="59" applyNumberFormat="1" applyFont="1" applyFill="1" applyBorder="1" applyAlignment="1">
      <alignment horizontal="center" vertical="center"/>
    </xf>
    <xf numFmtId="0" fontId="30" fillId="4" borderId="31" xfId="59" applyFont="1" applyFill="1" applyBorder="1" applyAlignment="1">
      <alignment horizontal="center" vertical="center"/>
    </xf>
    <xf numFmtId="0" fontId="12" fillId="0" borderId="30" xfId="59" applyFont="1" applyBorder="1" applyAlignment="1">
      <alignment horizontal="center" vertical="center"/>
    </xf>
    <xf numFmtId="0" fontId="32" fillId="0" borderId="1" xfId="59" applyNumberFormat="1" applyFont="1" applyFill="1" applyBorder="1" applyAlignment="1">
      <alignment horizontal="center" vertical="center"/>
    </xf>
    <xf numFmtId="0" fontId="12" fillId="0" borderId="32" xfId="59" applyFont="1" applyBorder="1" applyAlignment="1">
      <alignment horizontal="center" vertical="center"/>
    </xf>
    <xf numFmtId="0" fontId="30" fillId="0" borderId="6" xfId="59" applyFont="1" applyBorder="1" applyAlignment="1">
      <alignment vertical="center"/>
    </xf>
    <xf numFmtId="0" fontId="30" fillId="0" borderId="6" xfId="59" applyFont="1" applyFill="1" applyBorder="1" applyAlignment="1">
      <alignment vertical="center" wrapText="1"/>
    </xf>
    <xf numFmtId="2" fontId="30" fillId="0" borderId="6" xfId="59" applyNumberFormat="1" applyFont="1" applyFill="1" applyBorder="1" applyAlignment="1">
      <alignment horizontal="center" vertical="center"/>
    </xf>
    <xf numFmtId="0" fontId="30" fillId="0" borderId="6" xfId="59" applyNumberFormat="1" applyFont="1" applyFill="1" applyBorder="1" applyAlignment="1">
      <alignment horizontal="center" vertical="center"/>
    </xf>
    <xf numFmtId="2" fontId="32" fillId="0" borderId="6" xfId="59" applyNumberFormat="1" applyFont="1" applyFill="1" applyBorder="1" applyAlignment="1">
      <alignment horizontal="center" vertical="center"/>
    </xf>
    <xf numFmtId="2" fontId="34" fillId="0" borderId="6" xfId="59" applyNumberFormat="1" applyFont="1" applyFill="1" applyBorder="1" applyAlignment="1">
      <alignment horizontal="center" vertical="center"/>
    </xf>
    <xf numFmtId="2" fontId="32" fillId="4" borderId="11" xfId="59" applyNumberFormat="1" applyFont="1" applyFill="1" applyBorder="1" applyAlignment="1">
      <alignment horizontal="center" vertical="center"/>
    </xf>
    <xf numFmtId="2" fontId="32" fillId="2" borderId="33" xfId="59" applyNumberFormat="1" applyFont="1" applyFill="1" applyBorder="1" applyAlignment="1">
      <alignment horizontal="center"/>
    </xf>
    <xf numFmtId="2" fontId="32" fillId="2" borderId="34" xfId="59" applyNumberFormat="1" applyFont="1" applyFill="1" applyBorder="1" applyAlignment="1">
      <alignment horizontal="center"/>
    </xf>
    <xf numFmtId="0" fontId="32" fillId="2" borderId="34" xfId="59" applyNumberFormat="1" applyFont="1" applyFill="1" applyBorder="1" applyAlignment="1">
      <alignment horizontal="center"/>
    </xf>
    <xf numFmtId="2" fontId="32" fillId="2" borderId="35" xfId="59" applyNumberFormat="1" applyFont="1" applyFill="1" applyBorder="1" applyAlignment="1">
      <alignment horizontal="center"/>
    </xf>
    <xf numFmtId="0" fontId="32" fillId="2" borderId="36" xfId="59" applyFont="1" applyFill="1" applyBorder="1" applyAlignment="1">
      <alignment horizontal="center"/>
    </xf>
    <xf numFmtId="2" fontId="32" fillId="0" borderId="37" xfId="59" applyNumberFormat="1" applyFont="1" applyFill="1" applyBorder="1" applyAlignment="1">
      <alignment horizontal="center"/>
    </xf>
    <xf numFmtId="2" fontId="32" fillId="4" borderId="37" xfId="59" applyNumberFormat="1" applyFont="1" applyFill="1" applyBorder="1" applyAlignment="1">
      <alignment horizontal="center"/>
    </xf>
    <xf numFmtId="2" fontId="32" fillId="7" borderId="38" xfId="59" applyNumberFormat="1" applyFont="1" applyFill="1" applyBorder="1" applyAlignment="1">
      <alignment horizontal="center"/>
    </xf>
    <xf numFmtId="0" fontId="21" fillId="0" borderId="0" xfId="59" applyBorder="1" applyAlignment="1">
      <alignment wrapText="1"/>
    </xf>
    <xf numFmtId="0" fontId="38" fillId="0" borderId="0" xfId="59" applyFont="1" applyBorder="1" applyAlignment="1">
      <alignment horizontal="center"/>
    </xf>
    <xf numFmtId="0" fontId="37" fillId="0" borderId="0" xfId="59" applyFont="1" applyFill="1" applyBorder="1" applyAlignment="1">
      <alignment horizontal="left"/>
    </xf>
    <xf numFmtId="0" fontId="38" fillId="0" borderId="0" xfId="59" applyFont="1" applyFill="1" applyBorder="1"/>
    <xf numFmtId="2" fontId="38" fillId="0" borderId="0" xfId="59" applyNumberFormat="1" applyFont="1" applyFill="1" applyBorder="1" applyAlignment="1">
      <alignment horizontal="center"/>
    </xf>
    <xf numFmtId="0" fontId="38" fillId="0" borderId="0" xfId="59" applyFont="1" applyFill="1" applyBorder="1" applyAlignment="1">
      <alignment horizontal="center"/>
    </xf>
    <xf numFmtId="0" fontId="39" fillId="0" borderId="7" xfId="59" applyFont="1" applyFill="1" applyBorder="1" applyAlignment="1">
      <alignment horizontal="left"/>
    </xf>
    <xf numFmtId="0" fontId="38" fillId="0" borderId="7" xfId="59" applyFont="1" applyFill="1" applyBorder="1"/>
    <xf numFmtId="2" fontId="38" fillId="0" borderId="7" xfId="59" applyNumberFormat="1" applyFont="1" applyFill="1" applyBorder="1" applyAlignment="1">
      <alignment horizontal="center"/>
    </xf>
    <xf numFmtId="0" fontId="38" fillId="0" borderId="7" xfId="59" applyFont="1" applyBorder="1" applyAlignment="1">
      <alignment horizontal="center"/>
    </xf>
    <xf numFmtId="0" fontId="22" fillId="0" borderId="0" xfId="59" applyFont="1" applyBorder="1" applyAlignment="1">
      <alignment horizontal="left" wrapText="1"/>
    </xf>
    <xf numFmtId="0" fontId="21" fillId="0" borderId="0" xfId="59" applyAlignment="1">
      <alignment horizontal="center"/>
    </xf>
    <xf numFmtId="0" fontId="11" fillId="0" borderId="0" xfId="59" applyFont="1" applyBorder="1" applyAlignment="1">
      <alignment vertical="top" wrapText="1"/>
    </xf>
    <xf numFmtId="0" fontId="21" fillId="0" borderId="0" xfId="59" applyBorder="1"/>
    <xf numFmtId="0" fontId="10" fillId="0" borderId="7" xfId="59" applyFont="1" applyBorder="1" applyAlignment="1">
      <alignment vertical="center" wrapText="1"/>
    </xf>
    <xf numFmtId="0" fontId="21" fillId="0" borderId="7" xfId="59" applyBorder="1"/>
    <xf numFmtId="0" fontId="21" fillId="0" borderId="0" xfId="59" applyBorder="1" applyAlignment="1"/>
    <xf numFmtId="0" fontId="21" fillId="0" borderId="0" xfId="59" applyBorder="1" applyAlignment="1">
      <alignment horizontal="center"/>
    </xf>
    <xf numFmtId="0" fontId="7" fillId="0" borderId="0" xfId="60"/>
    <xf numFmtId="0" fontId="24" fillId="0" borderId="0" xfId="60" applyFont="1" applyAlignment="1">
      <alignment horizontal="center"/>
    </xf>
    <xf numFmtId="0" fontId="25" fillId="0" borderId="0" xfId="60" applyFont="1" applyAlignment="1">
      <alignment horizontal="center"/>
    </xf>
    <xf numFmtId="0" fontId="26" fillId="0" borderId="0" xfId="60" applyFont="1"/>
    <xf numFmtId="0" fontId="22" fillId="0" borderId="0" xfId="60" applyFont="1" applyAlignment="1">
      <alignment horizontal="center"/>
    </xf>
    <xf numFmtId="0" fontId="23" fillId="0" borderId="19" xfId="60" applyFont="1" applyBorder="1" applyAlignment="1">
      <alignment horizontal="center" vertical="top"/>
    </xf>
    <xf numFmtId="0" fontId="23" fillId="0" borderId="22" xfId="60" applyFont="1" applyBorder="1" applyAlignment="1">
      <alignment horizontal="center" vertical="top"/>
    </xf>
    <xf numFmtId="0" fontId="27" fillId="0" borderId="25" xfId="60" applyFont="1" applyBorder="1" applyAlignment="1">
      <alignment horizontal="center" vertical="top" wrapText="1"/>
    </xf>
    <xf numFmtId="0" fontId="22" fillId="0" borderId="0" xfId="60" applyFont="1" applyBorder="1" applyAlignment="1">
      <alignment horizontal="center" vertical="center" wrapText="1"/>
    </xf>
    <xf numFmtId="0" fontId="22" fillId="0" borderId="0" xfId="60" applyFont="1" applyBorder="1" applyAlignment="1">
      <alignment vertical="top" wrapText="1"/>
    </xf>
    <xf numFmtId="0" fontId="22" fillId="0" borderId="0" xfId="60" applyFont="1" applyBorder="1" applyAlignment="1">
      <alignment horizontal="center" vertical="top" wrapText="1"/>
    </xf>
    <xf numFmtId="0" fontId="24" fillId="0" borderId="0" xfId="60" applyFont="1" applyBorder="1" applyAlignment="1">
      <alignment horizontal="left" vertical="top" wrapText="1"/>
    </xf>
    <xf numFmtId="0" fontId="10" fillId="0" borderId="0" xfId="60" applyFont="1" applyFill="1" applyBorder="1" applyAlignment="1">
      <alignment horizontal="left" vertical="top" wrapText="1"/>
    </xf>
    <xf numFmtId="0" fontId="7" fillId="0" borderId="0" xfId="60" applyFont="1" applyAlignment="1"/>
    <xf numFmtId="0" fontId="30" fillId="2" borderId="30" xfId="60" applyFont="1" applyFill="1" applyBorder="1" applyAlignment="1">
      <alignment horizontal="center" vertical="center"/>
    </xf>
    <xf numFmtId="0" fontId="30" fillId="2" borderId="1" xfId="60" applyFont="1" applyFill="1" applyBorder="1" applyAlignment="1">
      <alignment horizontal="center" vertical="center"/>
    </xf>
    <xf numFmtId="0" fontId="30" fillId="2" borderId="1" xfId="60" applyFont="1" applyFill="1" applyBorder="1" applyAlignment="1">
      <alignment horizontal="center" vertical="center" wrapText="1"/>
    </xf>
    <xf numFmtId="0" fontId="30" fillId="7" borderId="4" xfId="60" applyFont="1" applyFill="1" applyBorder="1" applyAlignment="1">
      <alignment horizontal="center" vertical="center" wrapText="1"/>
    </xf>
    <xf numFmtId="0" fontId="30" fillId="7" borderId="31" xfId="60" applyFont="1" applyFill="1" applyBorder="1" applyAlignment="1">
      <alignment horizontal="center" vertical="center"/>
    </xf>
    <xf numFmtId="0" fontId="7" fillId="0" borderId="0" xfId="60" applyFill="1"/>
    <xf numFmtId="0" fontId="33" fillId="0" borderId="30" xfId="60" applyFont="1" applyBorder="1" applyAlignment="1">
      <alignment horizontal="center" vertical="center"/>
    </xf>
    <xf numFmtId="2" fontId="34" fillId="0" borderId="1" xfId="60" applyNumberFormat="1" applyFont="1" applyBorder="1" applyAlignment="1">
      <alignment horizontal="center" vertical="center"/>
    </xf>
    <xf numFmtId="0" fontId="34" fillId="0" borderId="1" xfId="60" applyFont="1" applyFill="1" applyBorder="1" applyAlignment="1">
      <alignment horizontal="center" vertical="center" wrapText="1"/>
    </xf>
    <xf numFmtId="2" fontId="35" fillId="0" borderId="1" xfId="60" applyNumberFormat="1" applyFont="1" applyFill="1" applyBorder="1" applyAlignment="1">
      <alignment horizontal="center" vertical="center"/>
    </xf>
    <xf numFmtId="2" fontId="35" fillId="4" borderId="4" xfId="60" applyNumberFormat="1" applyFont="1" applyFill="1" applyBorder="1" applyAlignment="1">
      <alignment horizontal="center" vertical="center"/>
    </xf>
    <xf numFmtId="0" fontId="34" fillId="4" borderId="31" xfId="60" applyFont="1" applyFill="1" applyBorder="1" applyAlignment="1">
      <alignment horizontal="center" vertical="center"/>
    </xf>
    <xf numFmtId="0" fontId="36" fillId="0" borderId="0" xfId="60" applyFont="1"/>
    <xf numFmtId="0" fontId="33" fillId="0" borderId="32" xfId="60" applyFont="1" applyBorder="1" applyAlignment="1">
      <alignment horizontal="center" vertical="center"/>
    </xf>
    <xf numFmtId="2" fontId="34" fillId="0" borderId="6" xfId="60" applyNumberFormat="1" applyFont="1" applyBorder="1" applyAlignment="1">
      <alignment vertical="center"/>
    </xf>
    <xf numFmtId="0" fontId="34" fillId="0" borderId="6" xfId="60" applyFont="1" applyFill="1" applyBorder="1" applyAlignment="1">
      <alignment horizontal="center" vertical="center" wrapText="1"/>
    </xf>
    <xf numFmtId="2" fontId="35" fillId="0" borderId="6" xfId="60" applyNumberFormat="1" applyFont="1" applyFill="1" applyBorder="1" applyAlignment="1">
      <alignment horizontal="center" vertical="center"/>
    </xf>
    <xf numFmtId="2" fontId="35" fillId="4" borderId="11" xfId="60" applyNumberFormat="1" applyFont="1" applyFill="1" applyBorder="1" applyAlignment="1">
      <alignment horizontal="center" vertical="center"/>
    </xf>
    <xf numFmtId="0" fontId="34" fillId="4" borderId="43" xfId="60" applyFont="1" applyFill="1" applyBorder="1" applyAlignment="1">
      <alignment horizontal="center" vertical="center" wrapText="1"/>
    </xf>
    <xf numFmtId="0" fontId="42" fillId="7" borderId="33" xfId="60" applyFont="1" applyFill="1" applyBorder="1" applyAlignment="1">
      <alignment horizontal="center" vertical="center"/>
    </xf>
    <xf numFmtId="2" fontId="43" fillId="0" borderId="35" xfId="60" applyNumberFormat="1" applyFont="1" applyBorder="1" applyAlignment="1">
      <alignment horizontal="center" vertical="center"/>
    </xf>
    <xf numFmtId="2" fontId="32" fillId="7" borderId="37" xfId="60" applyNumberFormat="1" applyFont="1" applyFill="1" applyBorder="1" applyAlignment="1">
      <alignment horizontal="center"/>
    </xf>
    <xf numFmtId="2" fontId="43" fillId="0" borderId="37" xfId="60" applyNumberFormat="1" applyFont="1" applyFill="1" applyBorder="1" applyAlignment="1">
      <alignment horizontal="center"/>
    </xf>
    <xf numFmtId="2" fontId="43" fillId="3" borderId="37" xfId="60" applyNumberFormat="1" applyFont="1" applyFill="1" applyBorder="1" applyAlignment="1">
      <alignment horizontal="center"/>
    </xf>
    <xf numFmtId="0" fontId="37" fillId="0" borderId="0" xfId="60" applyFont="1" applyFill="1" applyBorder="1" applyAlignment="1">
      <alignment horizontal="left"/>
    </xf>
    <xf numFmtId="0" fontId="38" fillId="0" borderId="0" xfId="60" applyFont="1" applyFill="1" applyBorder="1"/>
    <xf numFmtId="2" fontId="38" fillId="0" borderId="0" xfId="60" applyNumberFormat="1" applyFont="1" applyFill="1" applyBorder="1" applyAlignment="1">
      <alignment horizontal="center"/>
    </xf>
    <xf numFmtId="0" fontId="39" fillId="0" borderId="7" xfId="60" applyFont="1" applyFill="1" applyBorder="1" applyAlignment="1">
      <alignment horizontal="left"/>
    </xf>
    <xf numFmtId="0" fontId="38" fillId="0" borderId="7" xfId="60" applyFont="1" applyFill="1" applyBorder="1"/>
    <xf numFmtId="2" fontId="38" fillId="0" borderId="7" xfId="60" applyNumberFormat="1" applyFont="1" applyFill="1" applyBorder="1" applyAlignment="1">
      <alignment horizontal="center"/>
    </xf>
    <xf numFmtId="0" fontId="11" fillId="0" borderId="0" xfId="60" applyFont="1" applyBorder="1" applyAlignment="1">
      <alignment vertical="top" wrapText="1"/>
    </xf>
    <xf numFmtId="0" fontId="7" fillId="0" borderId="0" xfId="60" applyBorder="1"/>
    <xf numFmtId="0" fontId="10" fillId="0" borderId="7" xfId="60" applyFont="1" applyBorder="1" applyAlignment="1">
      <alignment vertical="center" wrapText="1"/>
    </xf>
    <xf numFmtId="0" fontId="7" fillId="0" borderId="7" xfId="60" applyBorder="1"/>
    <xf numFmtId="0" fontId="7" fillId="0" borderId="0" xfId="60" applyBorder="1" applyAlignment="1"/>
    <xf numFmtId="0" fontId="7" fillId="0" borderId="0" xfId="60" applyBorder="1" applyAlignment="1">
      <alignment wrapText="1"/>
    </xf>
    <xf numFmtId="0" fontId="22" fillId="0" borderId="0" xfId="60" applyFont="1" applyAlignment="1"/>
    <xf numFmtId="0" fontId="26" fillId="0" borderId="0" xfId="60" applyFont="1" applyBorder="1" applyAlignment="1">
      <alignment horizontal="center" vertical="top"/>
    </xf>
    <xf numFmtId="0" fontId="26" fillId="0" borderId="0" xfId="60" applyFont="1" applyAlignment="1">
      <alignment horizontal="center" vertical="top"/>
    </xf>
    <xf numFmtId="0" fontId="34" fillId="0" borderId="1" xfId="60" applyFont="1" applyBorder="1" applyAlignment="1">
      <alignment vertical="center"/>
    </xf>
    <xf numFmtId="14" fontId="34" fillId="0" borderId="1" xfId="60" applyNumberFormat="1" applyFont="1" applyFill="1" applyBorder="1" applyAlignment="1">
      <alignment horizontal="center" vertical="center"/>
    </xf>
    <xf numFmtId="0" fontId="34" fillId="0" borderId="1" xfId="60" applyNumberFormat="1" applyFont="1" applyFill="1" applyBorder="1" applyAlignment="1">
      <alignment horizontal="center" vertical="center"/>
    </xf>
    <xf numFmtId="2" fontId="34" fillId="0" borderId="1" xfId="60" applyNumberFormat="1" applyFont="1" applyFill="1" applyBorder="1" applyAlignment="1">
      <alignment horizontal="center" vertical="center"/>
    </xf>
    <xf numFmtId="0" fontId="34" fillId="4" borderId="31" xfId="60" applyFont="1" applyFill="1" applyBorder="1" applyAlignment="1">
      <alignment horizontal="center" vertical="center" wrapText="1"/>
    </xf>
    <xf numFmtId="0" fontId="10" fillId="0" borderId="30" xfId="60" applyFont="1" applyBorder="1" applyAlignment="1">
      <alignment horizontal="center" vertical="center"/>
    </xf>
    <xf numFmtId="0" fontId="30" fillId="0" borderId="1" xfId="60" applyFont="1" applyBorder="1" applyAlignment="1">
      <alignment vertical="center"/>
    </xf>
    <xf numFmtId="0" fontId="30" fillId="0" borderId="1" xfId="60" applyFont="1" applyFill="1" applyBorder="1" applyAlignment="1">
      <alignment vertical="center" wrapText="1"/>
    </xf>
    <xf numFmtId="0" fontId="30" fillId="0" borderId="1" xfId="60" applyNumberFormat="1" applyFont="1" applyFill="1" applyBorder="1" applyAlignment="1">
      <alignment horizontal="center" vertical="center"/>
    </xf>
    <xf numFmtId="2" fontId="30" fillId="0" borderId="1" xfId="60" applyNumberFormat="1" applyFont="1" applyFill="1" applyBorder="1" applyAlignment="1">
      <alignment horizontal="center" vertical="center"/>
    </xf>
    <xf numFmtId="2" fontId="32" fillId="0" borderId="1" xfId="60" applyNumberFormat="1" applyFont="1" applyFill="1" applyBorder="1" applyAlignment="1">
      <alignment horizontal="center" vertical="center"/>
    </xf>
    <xf numFmtId="2" fontId="32" fillId="4" borderId="4" xfId="60" applyNumberFormat="1" applyFont="1" applyFill="1" applyBorder="1" applyAlignment="1">
      <alignment horizontal="center" vertical="center"/>
    </xf>
    <xf numFmtId="0" fontId="30" fillId="4" borderId="31" xfId="60" applyFont="1" applyFill="1" applyBorder="1" applyAlignment="1">
      <alignment horizontal="center" vertical="center"/>
    </xf>
    <xf numFmtId="0" fontId="32" fillId="0" borderId="1" xfId="60" applyNumberFormat="1" applyFont="1" applyFill="1" applyBorder="1" applyAlignment="1">
      <alignment horizontal="center" vertical="center"/>
    </xf>
    <xf numFmtId="0" fontId="12" fillId="0" borderId="30" xfId="60" applyFont="1" applyBorder="1" applyAlignment="1">
      <alignment horizontal="center" vertical="center"/>
    </xf>
    <xf numFmtId="0" fontId="12" fillId="0" borderId="32" xfId="60" applyFont="1" applyBorder="1" applyAlignment="1">
      <alignment horizontal="center" vertical="center"/>
    </xf>
    <xf numFmtId="0" fontId="30" fillId="0" borderId="6" xfId="60" applyFont="1" applyBorder="1" applyAlignment="1">
      <alignment vertical="center"/>
    </xf>
    <xf numFmtId="0" fontId="30" fillId="0" borderId="6" xfId="60" applyFont="1" applyFill="1" applyBorder="1" applyAlignment="1">
      <alignment vertical="center" wrapText="1"/>
    </xf>
    <xf numFmtId="0" fontId="30" fillId="0" borderId="6" xfId="60" applyNumberFormat="1" applyFont="1" applyFill="1" applyBorder="1" applyAlignment="1">
      <alignment horizontal="center" vertical="center"/>
    </xf>
    <xf numFmtId="2" fontId="30" fillId="0" borderId="6" xfId="60" applyNumberFormat="1" applyFont="1" applyFill="1" applyBorder="1" applyAlignment="1">
      <alignment horizontal="center" vertical="center"/>
    </xf>
    <xf numFmtId="2" fontId="32" fillId="0" borderId="6" xfId="60" applyNumberFormat="1" applyFont="1" applyFill="1" applyBorder="1" applyAlignment="1">
      <alignment horizontal="center" vertical="center"/>
    </xf>
    <xf numFmtId="2" fontId="32" fillId="4" borderId="11" xfId="60" applyNumberFormat="1" applyFont="1" applyFill="1" applyBorder="1" applyAlignment="1">
      <alignment horizontal="center" vertical="center"/>
    </xf>
    <xf numFmtId="2" fontId="32" fillId="2" borderId="33" xfId="60" applyNumberFormat="1" applyFont="1" applyFill="1" applyBorder="1" applyAlignment="1">
      <alignment horizontal="center"/>
    </xf>
    <xf numFmtId="2" fontId="32" fillId="2" borderId="34" xfId="60" applyNumberFormat="1" applyFont="1" applyFill="1" applyBorder="1" applyAlignment="1">
      <alignment horizontal="center"/>
    </xf>
    <xf numFmtId="2" fontId="32" fillId="2" borderId="14" xfId="60" applyNumberFormat="1" applyFont="1" applyFill="1" applyBorder="1" applyAlignment="1">
      <alignment horizontal="center"/>
    </xf>
    <xf numFmtId="2" fontId="32" fillId="7" borderId="38" xfId="60" applyNumberFormat="1" applyFont="1" applyFill="1" applyBorder="1" applyAlignment="1">
      <alignment horizontal="center"/>
    </xf>
    <xf numFmtId="0" fontId="38" fillId="0" borderId="0" xfId="60" applyFont="1" applyBorder="1" applyAlignment="1">
      <alignment horizontal="center"/>
    </xf>
    <xf numFmtId="0" fontId="22" fillId="0" borderId="0" xfId="60" applyFont="1" applyBorder="1" applyAlignment="1">
      <alignment horizontal="left" wrapText="1"/>
    </xf>
    <xf numFmtId="0" fontId="7" fillId="0" borderId="0" xfId="60" applyAlignment="1">
      <alignment horizontal="center"/>
    </xf>
    <xf numFmtId="0" fontId="7" fillId="0" borderId="0" xfId="60" applyBorder="1" applyAlignment="1">
      <alignment horizontal="center"/>
    </xf>
    <xf numFmtId="0" fontId="30" fillId="0" borderId="5" xfId="60" applyFont="1" applyFill="1" applyBorder="1" applyAlignment="1">
      <alignment horizontal="center" vertical="center" wrapText="1"/>
    </xf>
    <xf numFmtId="0" fontId="32" fillId="2" borderId="14" xfId="60" applyFont="1" applyFill="1" applyBorder="1" applyAlignment="1">
      <alignment horizontal="right"/>
    </xf>
    <xf numFmtId="14" fontId="34" fillId="0" borderId="1" xfId="60" applyNumberFormat="1" applyFont="1" applyFill="1" applyBorder="1" applyAlignment="1">
      <alignment horizontal="center" vertical="center" wrapText="1"/>
    </xf>
    <xf numFmtId="0" fontId="30" fillId="2" borderId="4" xfId="60" applyFont="1" applyFill="1" applyBorder="1" applyAlignment="1">
      <alignment horizontal="center" vertical="center" wrapText="1"/>
    </xf>
    <xf numFmtId="2" fontId="35" fillId="0" borderId="4" xfId="60" applyNumberFormat="1" applyFont="1" applyFill="1" applyBorder="1" applyAlignment="1">
      <alignment horizontal="center" vertical="center"/>
    </xf>
    <xf numFmtId="2" fontId="32" fillId="0" borderId="4" xfId="60" applyNumberFormat="1" applyFont="1" applyFill="1" applyBorder="1" applyAlignment="1">
      <alignment horizontal="center" vertical="center"/>
    </xf>
    <xf numFmtId="2" fontId="32" fillId="0" borderId="11" xfId="60" applyNumberFormat="1" applyFont="1" applyFill="1" applyBorder="1" applyAlignment="1">
      <alignment horizontal="center" vertical="center"/>
    </xf>
    <xf numFmtId="2" fontId="34" fillId="0" borderId="4" xfId="60" applyNumberFormat="1" applyFont="1" applyFill="1" applyBorder="1" applyAlignment="1">
      <alignment horizontal="center" vertical="center"/>
    </xf>
    <xf numFmtId="2" fontId="43" fillId="3" borderId="34" xfId="60" applyNumberFormat="1" applyFont="1" applyFill="1" applyBorder="1" applyAlignment="1">
      <alignment horizontal="center"/>
    </xf>
    <xf numFmtId="0" fontId="44" fillId="0" borderId="0" xfId="60" applyFont="1"/>
    <xf numFmtId="0" fontId="46" fillId="0" borderId="0" xfId="59" applyFont="1"/>
    <xf numFmtId="0" fontId="46" fillId="0" borderId="0" xfId="60" applyFont="1"/>
    <xf numFmtId="0" fontId="48" fillId="0" borderId="0" xfId="0" applyFont="1"/>
    <xf numFmtId="0" fontId="0" fillId="0" borderId="0" xfId="0" applyAlignment="1">
      <alignment horizontal="left"/>
    </xf>
    <xf numFmtId="49" fontId="9" fillId="5" borderId="1" xfId="54" applyNumberFormat="1" applyFont="1" applyFill="1" applyBorder="1" applyAlignment="1">
      <alignment horizontal="center" vertical="center" wrapText="1"/>
    </xf>
    <xf numFmtId="49" fontId="9" fillId="6" borderId="1" xfId="54" applyNumberFormat="1" applyFont="1" applyFill="1" applyBorder="1" applyAlignment="1">
      <alignment horizontal="center" vertical="center" wrapText="1"/>
    </xf>
    <xf numFmtId="2" fontId="3" fillId="0" borderId="1" xfId="54" applyNumberFormat="1" applyFont="1" applyBorder="1" applyAlignment="1">
      <alignment horizontal="center"/>
    </xf>
    <xf numFmtId="0" fontId="0" fillId="0" borderId="0" xfId="0" applyAlignment="1">
      <alignment horizontal="left" vertical="top" wrapText="1"/>
    </xf>
    <xf numFmtId="0" fontId="5" fillId="0" borderId="0" xfId="0" applyFont="1" applyAlignment="1">
      <alignment wrapText="1"/>
    </xf>
    <xf numFmtId="0" fontId="5" fillId="0" borderId="0" xfId="0" applyFont="1" applyAlignment="1"/>
    <xf numFmtId="0" fontId="0" fillId="0" borderId="0" xfId="0" applyAlignment="1"/>
    <xf numFmtId="0" fontId="37" fillId="0" borderId="0" xfId="59" applyFont="1" applyFill="1" applyBorder="1" applyAlignment="1">
      <alignment horizontal="left" wrapText="1"/>
    </xf>
    <xf numFmtId="0" fontId="21" fillId="0" borderId="0" xfId="59" applyAlignment="1">
      <alignment wrapText="1"/>
    </xf>
    <xf numFmtId="0" fontId="22" fillId="0" borderId="0" xfId="59" applyFont="1" applyBorder="1" applyAlignment="1">
      <alignment horizontal="left" wrapText="1"/>
    </xf>
    <xf numFmtId="0" fontId="22" fillId="0" borderId="12" xfId="59" applyFont="1" applyBorder="1" applyAlignment="1">
      <alignment horizontal="left" wrapText="1"/>
    </xf>
    <xf numFmtId="0" fontId="21" fillId="0" borderId="0" xfId="59" applyBorder="1" applyAlignment="1"/>
    <xf numFmtId="0" fontId="26" fillId="0" borderId="26" xfId="59" applyFont="1" applyBorder="1" applyAlignment="1">
      <alignment horizontal="center" vertical="top"/>
    </xf>
    <xf numFmtId="0" fontId="26" fillId="0" borderId="27" xfId="59" applyFont="1" applyBorder="1" applyAlignment="1">
      <alignment horizontal="center" vertical="top"/>
    </xf>
    <xf numFmtId="0" fontId="26" fillId="0" borderId="0" xfId="59" applyFont="1" applyBorder="1" applyAlignment="1">
      <alignment horizontal="center" vertical="top"/>
    </xf>
    <xf numFmtId="0" fontId="23" fillId="0" borderId="13" xfId="59" applyFont="1" applyBorder="1" applyAlignment="1">
      <alignment horizontal="left" vertical="top" wrapText="1"/>
    </xf>
    <xf numFmtId="0" fontId="23" fillId="0" borderId="14" xfId="59" applyFont="1" applyBorder="1" applyAlignment="1">
      <alignment horizontal="left" vertical="top" wrapText="1"/>
    </xf>
    <xf numFmtId="0" fontId="23" fillId="0" borderId="15" xfId="59" applyFont="1" applyBorder="1" applyAlignment="1">
      <alignment horizontal="left" vertical="top" wrapText="1"/>
    </xf>
    <xf numFmtId="0" fontId="12" fillId="0" borderId="13" xfId="59" applyFont="1" applyFill="1" applyBorder="1" applyAlignment="1">
      <alignment horizontal="center" vertical="top" wrapText="1"/>
    </xf>
    <xf numFmtId="0" fontId="12" fillId="0" borderId="14" xfId="59" applyFont="1" applyFill="1" applyBorder="1" applyAlignment="1">
      <alignment horizontal="center" vertical="top" wrapText="1"/>
    </xf>
    <xf numFmtId="0" fontId="12" fillId="0" borderId="15" xfId="59" applyFont="1" applyFill="1" applyBorder="1" applyAlignment="1">
      <alignment horizontal="center" vertical="top" wrapText="1"/>
    </xf>
    <xf numFmtId="0" fontId="27" fillId="0" borderId="0" xfId="59" applyFont="1" applyFill="1" applyBorder="1" applyAlignment="1">
      <alignment horizontal="left"/>
    </xf>
    <xf numFmtId="0" fontId="31" fillId="0" borderId="9" xfId="59" applyFont="1" applyFill="1" applyBorder="1" applyAlignment="1">
      <alignment horizontal="center" vertical="center" wrapText="1"/>
    </xf>
    <xf numFmtId="0" fontId="31" fillId="0" borderId="1" xfId="59" applyFont="1" applyFill="1" applyBorder="1" applyAlignment="1">
      <alignment horizontal="center" vertical="center" wrapText="1"/>
    </xf>
    <xf numFmtId="0" fontId="30" fillId="4" borderId="9" xfId="59" applyFont="1" applyFill="1" applyBorder="1" applyAlignment="1">
      <alignment horizontal="center" vertical="center" wrapText="1"/>
    </xf>
    <xf numFmtId="0" fontId="30" fillId="4" borderId="1" xfId="59" applyFont="1" applyFill="1" applyBorder="1" applyAlignment="1">
      <alignment horizontal="center" vertical="center" wrapText="1"/>
    </xf>
    <xf numFmtId="0" fontId="30" fillId="4" borderId="29" xfId="59" applyFont="1" applyFill="1" applyBorder="1" applyAlignment="1">
      <alignment horizontal="center" vertical="center"/>
    </xf>
    <xf numFmtId="0" fontId="30" fillId="4" borderId="31" xfId="59" applyFont="1" applyFill="1" applyBorder="1" applyAlignment="1">
      <alignment horizontal="center" vertical="center"/>
    </xf>
    <xf numFmtId="0" fontId="30" fillId="0" borderId="9" xfId="59" applyFont="1" applyBorder="1" applyAlignment="1">
      <alignment horizontal="center" vertical="center" wrapText="1"/>
    </xf>
    <xf numFmtId="0" fontId="30" fillId="0" borderId="1" xfId="59" applyFont="1" applyBorder="1" applyAlignment="1">
      <alignment horizontal="center" vertical="center" wrapText="1"/>
    </xf>
    <xf numFmtId="0" fontId="30" fillId="0" borderId="9" xfId="59" applyFont="1" applyFill="1" applyBorder="1" applyAlignment="1">
      <alignment horizontal="center" vertical="center" wrapText="1"/>
    </xf>
    <xf numFmtId="0" fontId="30" fillId="0" borderId="1" xfId="59" applyFont="1" applyFill="1" applyBorder="1" applyAlignment="1">
      <alignment horizontal="center" vertical="center" wrapText="1"/>
    </xf>
    <xf numFmtId="0" fontId="7" fillId="0" borderId="0" xfId="59" applyFont="1" applyAlignment="1">
      <alignment horizontal="left" vertical="top" wrapText="1"/>
    </xf>
    <xf numFmtId="0" fontId="21" fillId="0" borderId="0" xfId="59" applyAlignment="1">
      <alignment horizontal="left" vertical="top"/>
    </xf>
    <xf numFmtId="0" fontId="23" fillId="0" borderId="0" xfId="59" applyFont="1" applyAlignment="1">
      <alignment horizontal="center"/>
    </xf>
    <xf numFmtId="0" fontId="19" fillId="0" borderId="0" xfId="59" applyFont="1" applyFill="1" applyAlignment="1">
      <alignment horizontal="center"/>
    </xf>
    <xf numFmtId="0" fontId="22" fillId="0" borderId="0" xfId="59" applyFont="1" applyAlignment="1">
      <alignment horizontal="center"/>
    </xf>
    <xf numFmtId="0" fontId="27" fillId="0" borderId="16" xfId="59" applyFont="1" applyBorder="1" applyAlignment="1">
      <alignment horizontal="left"/>
    </xf>
    <xf numFmtId="0" fontId="27" fillId="0" borderId="0" xfId="59" applyFont="1" applyBorder="1" applyAlignment="1">
      <alignment horizontal="left"/>
    </xf>
    <xf numFmtId="0" fontId="23" fillId="0" borderId="17" xfId="59" applyFont="1" applyBorder="1" applyAlignment="1">
      <alignment horizontal="center" vertical="top" wrapText="1"/>
    </xf>
    <xf numFmtId="0" fontId="23" fillId="0" borderId="18" xfId="59" applyFont="1" applyBorder="1" applyAlignment="1">
      <alignment horizontal="center" vertical="top" wrapText="1"/>
    </xf>
    <xf numFmtId="0" fontId="23" fillId="0" borderId="20" xfId="59" applyFont="1" applyBorder="1" applyAlignment="1">
      <alignment horizontal="center" vertical="top" wrapText="1"/>
    </xf>
    <xf numFmtId="0" fontId="23" fillId="0" borderId="21" xfId="59" applyFont="1" applyBorder="1" applyAlignment="1">
      <alignment horizontal="center" vertical="top" wrapText="1"/>
    </xf>
    <xf numFmtId="0" fontId="23" fillId="0" borderId="23" xfId="59" applyFont="1" applyBorder="1" applyAlignment="1">
      <alignment horizontal="center" vertical="top" wrapText="1"/>
    </xf>
    <xf numFmtId="0" fontId="23" fillId="0" borderId="24" xfId="59" applyFont="1" applyBorder="1" applyAlignment="1">
      <alignment horizontal="center" vertical="top" wrapText="1"/>
    </xf>
    <xf numFmtId="0" fontId="22" fillId="0" borderId="13" xfId="59" applyFont="1" applyBorder="1" applyAlignment="1">
      <alignment horizontal="center" vertical="top"/>
    </xf>
    <xf numFmtId="0" fontId="22" fillId="0" borderId="14" xfId="59" applyFont="1" applyBorder="1" applyAlignment="1">
      <alignment horizontal="center" vertical="top"/>
    </xf>
    <xf numFmtId="0" fontId="22" fillId="0" borderId="15" xfId="59" applyFont="1" applyBorder="1" applyAlignment="1">
      <alignment horizontal="center" vertical="top"/>
    </xf>
    <xf numFmtId="0" fontId="21" fillId="0" borderId="13" xfId="59" applyBorder="1" applyAlignment="1"/>
    <xf numFmtId="0" fontId="21" fillId="0" borderId="14" xfId="59" applyBorder="1" applyAlignment="1"/>
    <xf numFmtId="0" fontId="21" fillId="0" borderId="15" xfId="59" applyBorder="1" applyAlignment="1"/>
    <xf numFmtId="0" fontId="21" fillId="0" borderId="0" xfId="59" applyBorder="1" applyAlignment="1">
      <alignment wrapText="1"/>
    </xf>
    <xf numFmtId="0" fontId="21" fillId="0" borderId="1" xfId="59" applyBorder="1" applyAlignment="1">
      <alignment horizontal="center" vertical="center" wrapText="1"/>
    </xf>
    <xf numFmtId="0" fontId="32" fillId="2" borderId="13" xfId="59" applyFont="1" applyFill="1" applyBorder="1" applyAlignment="1">
      <alignment horizontal="right"/>
    </xf>
    <xf numFmtId="0" fontId="32" fillId="2" borderId="14" xfId="59" applyFont="1" applyFill="1" applyBorder="1" applyAlignment="1">
      <alignment horizontal="right"/>
    </xf>
    <xf numFmtId="0" fontId="32" fillId="2" borderId="15" xfId="59" applyFont="1" applyFill="1" applyBorder="1" applyAlignment="1">
      <alignment horizontal="right"/>
    </xf>
    <xf numFmtId="0" fontId="37" fillId="0" borderId="27" xfId="59" applyFont="1" applyFill="1" applyBorder="1" applyAlignment="1">
      <alignment horizontal="left" wrapText="1"/>
    </xf>
    <xf numFmtId="0" fontId="21" fillId="0" borderId="27" xfId="59" applyBorder="1" applyAlignment="1">
      <alignment wrapText="1"/>
    </xf>
    <xf numFmtId="0" fontId="30" fillId="0" borderId="28" xfId="59" applyFont="1" applyBorder="1" applyAlignment="1">
      <alignment horizontal="center" vertical="center" wrapText="1"/>
    </xf>
    <xf numFmtId="0" fontId="30" fillId="0" borderId="30" xfId="59" applyFont="1" applyBorder="1" applyAlignment="1">
      <alignment horizontal="center" vertical="center" wrapText="1"/>
    </xf>
    <xf numFmtId="0" fontId="7" fillId="0" borderId="0" xfId="60" applyAlignment="1">
      <alignment horizontal="left" vertical="top" wrapText="1"/>
    </xf>
    <xf numFmtId="0" fontId="37" fillId="0" borderId="27" xfId="60" applyFont="1" applyFill="1" applyBorder="1" applyAlignment="1">
      <alignment horizontal="left" wrapText="1"/>
    </xf>
    <xf numFmtId="0" fontId="7" fillId="0" borderId="27" xfId="60" applyBorder="1" applyAlignment="1">
      <alignment wrapText="1"/>
    </xf>
    <xf numFmtId="0" fontId="22" fillId="0" borderId="0" xfId="60" applyFont="1" applyBorder="1" applyAlignment="1">
      <alignment horizontal="left" wrapText="1"/>
    </xf>
    <xf numFmtId="0" fontId="22" fillId="0" borderId="12" xfId="60" applyFont="1" applyBorder="1" applyAlignment="1">
      <alignment horizontal="left" wrapText="1"/>
    </xf>
    <xf numFmtId="0" fontId="7" fillId="0" borderId="0" xfId="60" applyBorder="1" applyAlignment="1"/>
    <xf numFmtId="0" fontId="23" fillId="0" borderId="0" xfId="60" applyFont="1" applyAlignment="1">
      <alignment horizontal="center" wrapText="1"/>
    </xf>
    <xf numFmtId="0" fontId="19" fillId="0" borderId="0" xfId="60" applyFont="1" applyFill="1" applyAlignment="1">
      <alignment horizontal="center" wrapText="1"/>
    </xf>
    <xf numFmtId="0" fontId="22" fillId="0" borderId="0" xfId="60" applyFont="1" applyAlignment="1">
      <alignment horizontal="center"/>
    </xf>
    <xf numFmtId="0" fontId="27" fillId="0" borderId="16" xfId="60" applyFont="1" applyBorder="1" applyAlignment="1">
      <alignment horizontal="left"/>
    </xf>
    <xf numFmtId="0" fontId="27" fillId="0" borderId="0" xfId="60" applyFont="1" applyBorder="1" applyAlignment="1">
      <alignment horizontal="left"/>
    </xf>
    <xf numFmtId="0" fontId="23" fillId="0" borderId="17" xfId="60" applyFont="1" applyBorder="1" applyAlignment="1">
      <alignment horizontal="center" vertical="top" wrapText="1"/>
    </xf>
    <xf numFmtId="0" fontId="23" fillId="0" borderId="18" xfId="60" applyFont="1" applyBorder="1" applyAlignment="1">
      <alignment horizontal="center" vertical="top" wrapText="1"/>
    </xf>
    <xf numFmtId="0" fontId="23" fillId="0" borderId="20" xfId="60" applyFont="1" applyBorder="1" applyAlignment="1">
      <alignment horizontal="center" vertical="top" wrapText="1"/>
    </xf>
    <xf numFmtId="0" fontId="23" fillId="0" borderId="21" xfId="60" applyFont="1" applyBorder="1" applyAlignment="1">
      <alignment horizontal="center" vertical="top" wrapText="1"/>
    </xf>
    <xf numFmtId="0" fontId="23" fillId="0" borderId="23" xfId="60" applyFont="1" applyBorder="1" applyAlignment="1">
      <alignment horizontal="center" vertical="top" wrapText="1"/>
    </xf>
    <xf numFmtId="0" fontId="23" fillId="0" borderId="24" xfId="60" applyFont="1" applyBorder="1" applyAlignment="1">
      <alignment horizontal="center" vertical="top" wrapText="1"/>
    </xf>
    <xf numFmtId="0" fontId="22" fillId="0" borderId="13" xfId="60" applyFont="1" applyBorder="1" applyAlignment="1">
      <alignment horizontal="center" vertical="top"/>
    </xf>
    <xf numFmtId="0" fontId="22" fillId="0" borderId="14" xfId="60" applyFont="1" applyBorder="1" applyAlignment="1">
      <alignment horizontal="center" vertical="top"/>
    </xf>
    <xf numFmtId="0" fontId="22" fillId="0" borderId="15" xfId="60" applyFont="1" applyBorder="1" applyAlignment="1">
      <alignment horizontal="center" vertical="top"/>
    </xf>
    <xf numFmtId="0" fontId="40" fillId="0" borderId="13" xfId="60" applyFont="1" applyBorder="1" applyAlignment="1">
      <alignment horizontal="left" vertical="top" wrapText="1"/>
    </xf>
    <xf numFmtId="0" fontId="7" fillId="0" borderId="14" xfId="60" applyBorder="1" applyAlignment="1">
      <alignment horizontal="left" vertical="top"/>
    </xf>
    <xf numFmtId="0" fontId="7" fillId="0" borderId="15" xfId="60" applyBorder="1" applyAlignment="1">
      <alignment horizontal="left" vertical="top"/>
    </xf>
    <xf numFmtId="0" fontId="7" fillId="0" borderId="13" xfId="60" applyBorder="1" applyAlignment="1"/>
    <xf numFmtId="0" fontId="7" fillId="0" borderId="14" xfId="60" applyBorder="1" applyAlignment="1"/>
    <xf numFmtId="0" fontId="7" fillId="0" borderId="15" xfId="60" applyBorder="1" applyAlignment="1"/>
    <xf numFmtId="0" fontId="7" fillId="0" borderId="0" xfId="60" applyBorder="1" applyAlignment="1">
      <alignment wrapText="1"/>
    </xf>
    <xf numFmtId="0" fontId="26" fillId="0" borderId="26" xfId="60" applyFont="1" applyBorder="1" applyAlignment="1">
      <alignment horizontal="center" vertical="top"/>
    </xf>
    <xf numFmtId="0" fontId="26" fillId="0" borderId="27" xfId="60" applyFont="1" applyBorder="1" applyAlignment="1">
      <alignment horizontal="center" vertical="top"/>
    </xf>
    <xf numFmtId="0" fontId="26" fillId="0" borderId="0" xfId="60" applyFont="1" applyBorder="1" applyAlignment="1">
      <alignment horizontal="center" vertical="top"/>
    </xf>
    <xf numFmtId="0" fontId="23" fillId="0" borderId="13" xfId="60" applyFont="1" applyBorder="1" applyAlignment="1">
      <alignment horizontal="left" vertical="top" wrapText="1"/>
    </xf>
    <xf numFmtId="0" fontId="23" fillId="0" borderId="14" xfId="60" applyFont="1" applyBorder="1" applyAlignment="1">
      <alignment horizontal="left" vertical="top" wrapText="1"/>
    </xf>
    <xf numFmtId="0" fontId="23" fillId="0" borderId="15" xfId="60" applyFont="1" applyBorder="1" applyAlignment="1">
      <alignment horizontal="left" vertical="top" wrapText="1"/>
    </xf>
    <xf numFmtId="0" fontId="12" fillId="0" borderId="13" xfId="60" applyFont="1" applyFill="1" applyBorder="1" applyAlignment="1">
      <alignment horizontal="center" vertical="top" wrapText="1"/>
    </xf>
    <xf numFmtId="0" fontId="12" fillId="0" borderId="14" xfId="60" applyFont="1" applyFill="1" applyBorder="1" applyAlignment="1">
      <alignment horizontal="center" vertical="top" wrapText="1"/>
    </xf>
    <xf numFmtId="0" fontId="12" fillId="0" borderId="15" xfId="60" applyFont="1" applyFill="1" applyBorder="1" applyAlignment="1">
      <alignment horizontal="center" vertical="top" wrapText="1"/>
    </xf>
    <xf numFmtId="0" fontId="27" fillId="0" borderId="0" xfId="60" applyFont="1" applyFill="1" applyBorder="1" applyAlignment="1">
      <alignment horizontal="left"/>
    </xf>
    <xf numFmtId="0" fontId="30" fillId="0" borderId="28" xfId="60" applyFont="1" applyBorder="1" applyAlignment="1">
      <alignment horizontal="center" vertical="center" wrapText="1"/>
    </xf>
    <xf numFmtId="0" fontId="30" fillId="0" borderId="30" xfId="60" applyFont="1" applyBorder="1" applyAlignment="1">
      <alignment horizontal="center" vertical="center" wrapText="1"/>
    </xf>
    <xf numFmtId="0" fontId="30" fillId="0" borderId="9" xfId="60" applyFont="1" applyFill="1" applyBorder="1" applyAlignment="1">
      <alignment horizontal="center" vertical="center" wrapText="1"/>
    </xf>
    <xf numFmtId="0" fontId="30" fillId="0" borderId="1" xfId="60" applyFont="1" applyFill="1" applyBorder="1" applyAlignment="1">
      <alignment horizontal="center" vertical="center" wrapText="1"/>
    </xf>
    <xf numFmtId="0" fontId="30" fillId="0" borderId="39" xfId="60" applyFont="1" applyFill="1" applyBorder="1" applyAlignment="1">
      <alignment horizontal="center" vertical="center" wrapText="1"/>
    </xf>
    <xf numFmtId="0" fontId="30" fillId="0" borderId="2" xfId="60" applyFont="1" applyFill="1" applyBorder="1" applyAlignment="1">
      <alignment horizontal="center" vertical="center" wrapText="1"/>
    </xf>
    <xf numFmtId="0" fontId="30" fillId="0" borderId="5" xfId="60" applyFont="1" applyFill="1" applyBorder="1" applyAlignment="1">
      <alignment horizontal="center" vertical="center" wrapText="1"/>
    </xf>
    <xf numFmtId="0" fontId="30" fillId="4" borderId="39" xfId="60" applyFont="1" applyFill="1" applyBorder="1" applyAlignment="1">
      <alignment horizontal="center" vertical="center" wrapText="1"/>
    </xf>
    <xf numFmtId="0" fontId="30" fillId="4" borderId="2" xfId="60" applyFont="1" applyFill="1" applyBorder="1" applyAlignment="1">
      <alignment horizontal="center" vertical="center" wrapText="1"/>
    </xf>
    <xf numFmtId="0" fontId="30" fillId="4" borderId="5" xfId="60" applyFont="1" applyFill="1" applyBorder="1" applyAlignment="1">
      <alignment horizontal="center" vertical="center" wrapText="1"/>
    </xf>
    <xf numFmtId="0" fontId="30" fillId="4" borderId="40" xfId="60" applyFont="1" applyFill="1" applyBorder="1" applyAlignment="1">
      <alignment horizontal="center" vertical="center"/>
    </xf>
    <xf numFmtId="0" fontId="30" fillId="4" borderId="41" xfId="60" applyFont="1" applyFill="1" applyBorder="1" applyAlignment="1">
      <alignment horizontal="center" vertical="center"/>
    </xf>
    <xf numFmtId="0" fontId="30" fillId="4" borderId="42" xfId="60" applyFont="1" applyFill="1" applyBorder="1" applyAlignment="1">
      <alignment horizontal="center" vertical="center"/>
    </xf>
    <xf numFmtId="0" fontId="7" fillId="0" borderId="0" xfId="60"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23" fillId="0" borderId="13" xfId="60" applyFont="1"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27" fillId="0" borderId="13" xfId="60" applyFont="1"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30" fillId="0" borderId="26" xfId="60" applyFont="1" applyFill="1" applyBorder="1" applyAlignment="1">
      <alignment horizontal="center" vertical="center" wrapText="1"/>
    </xf>
    <xf numFmtId="0" fontId="0" fillId="0" borderId="4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7" fillId="0" borderId="0" xfId="60" applyFont="1" applyFill="1" applyBorder="1" applyAlignment="1">
      <alignment horizontal="left" wrapText="1"/>
    </xf>
    <xf numFmtId="0" fontId="7" fillId="0" borderId="0" xfId="60" applyAlignment="1">
      <alignment wrapText="1"/>
    </xf>
    <xf numFmtId="0" fontId="32" fillId="2" borderId="13" xfId="60" applyFont="1" applyFill="1" applyBorder="1" applyAlignment="1">
      <alignment horizontal="right"/>
    </xf>
    <xf numFmtId="0" fontId="32" fillId="2" borderId="14" xfId="60" applyFont="1" applyFill="1" applyBorder="1" applyAlignment="1">
      <alignment horizontal="right"/>
    </xf>
    <xf numFmtId="0" fontId="32" fillId="2" borderId="15" xfId="60" applyFont="1" applyFill="1" applyBorder="1" applyAlignment="1">
      <alignment horizontal="right"/>
    </xf>
    <xf numFmtId="0" fontId="45" fillId="0" borderId="26" xfId="60" applyFont="1" applyBorder="1" applyAlignment="1">
      <alignment horizontal="left" vertical="top"/>
    </xf>
    <xf numFmtId="0" fontId="45" fillId="0" borderId="27" xfId="60" applyFont="1" applyBorder="1" applyAlignment="1">
      <alignment horizontal="left" vertical="top"/>
    </xf>
    <xf numFmtId="0" fontId="30" fillId="0" borderId="9" xfId="60" applyFont="1" applyBorder="1" applyAlignment="1">
      <alignment horizontal="center" vertical="center" wrapText="1"/>
    </xf>
    <xf numFmtId="0" fontId="30" fillId="0" borderId="1" xfId="60" applyFont="1" applyBorder="1" applyAlignment="1">
      <alignment horizontal="center" vertical="center" wrapText="1"/>
    </xf>
    <xf numFmtId="0" fontId="23" fillId="0" borderId="0" xfId="60" applyFont="1" applyAlignment="1">
      <alignment horizontal="center"/>
    </xf>
    <xf numFmtId="0" fontId="19" fillId="0" borderId="0" xfId="60" applyFont="1" applyFill="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cellXfs>
  <cellStyles count="61">
    <cellStyle name="Brand Align Left Text" xfId="5"/>
    <cellStyle name="Brand Default" xfId="6"/>
    <cellStyle name="Brand Percent" xfId="7"/>
    <cellStyle name="Brand Source" xfId="8"/>
    <cellStyle name="Brand Subtitle with Underline" xfId="9"/>
    <cellStyle name="Brand Subtitle without Underline" xfId="10"/>
    <cellStyle name="Brand Title" xfId="11"/>
    <cellStyle name="Comma 2" xfId="12"/>
    <cellStyle name="Comma 2 2" xfId="13"/>
    <cellStyle name="Comma 3" xfId="14"/>
    <cellStyle name="Comma 3 2" xfId="15"/>
    <cellStyle name="Comma 4" xfId="16"/>
    <cellStyle name="Comma 4 2" xfId="17"/>
    <cellStyle name="Comma 5" xfId="18"/>
    <cellStyle name="Comma 5 2" xfId="19"/>
    <cellStyle name="Comma 6" xfId="20"/>
    <cellStyle name="Įprastas" xfId="0" builtinId="0"/>
    <cellStyle name="Įprastas 2" xfId="1"/>
    <cellStyle name="Įprastas 2 2" xfId="4"/>
    <cellStyle name="Įprastas 2 3" xfId="60"/>
    <cellStyle name="Įprastas 3" xfId="54"/>
    <cellStyle name="Įprastas 3 2" xfId="55"/>
    <cellStyle name="Įprastas 4" xfId="58"/>
    <cellStyle name="Įprastas 5" xfId="59"/>
    <cellStyle name="Kablelis 2" xfId="56"/>
    <cellStyle name="Normal 10" xfId="21"/>
    <cellStyle name="Normal 10 2" xfId="22"/>
    <cellStyle name="Normal 11" xfId="23"/>
    <cellStyle name="Normal 11 2" xfId="24"/>
    <cellStyle name="Normal 12" xfId="25"/>
    <cellStyle name="Normal 12 2" xfId="26"/>
    <cellStyle name="Normal 13" xfId="27"/>
    <cellStyle name="Normal 13 2" xfId="28"/>
    <cellStyle name="Normal 14" xfId="29"/>
    <cellStyle name="Normal 14 2" xfId="30"/>
    <cellStyle name="Normal 2" xfId="2"/>
    <cellStyle name="Normal 2 2" xfId="31"/>
    <cellStyle name="Normal 2 3" xfId="32"/>
    <cellStyle name="Normal 3" xfId="3"/>
    <cellStyle name="Normal 3 2" xfId="33"/>
    <cellStyle name="Normal 3 3" xfId="34"/>
    <cellStyle name="Normal 4" xfId="35"/>
    <cellStyle name="Normal 5" xfId="36"/>
    <cellStyle name="Normal 5 2" xfId="37"/>
    <cellStyle name="Normal 6" xfId="38"/>
    <cellStyle name="Normal 6 2" xfId="39"/>
    <cellStyle name="Normal 7" xfId="40"/>
    <cellStyle name="Normal 7 2" xfId="41"/>
    <cellStyle name="Normal 8" xfId="42"/>
    <cellStyle name="Normal 8 2" xfId="43"/>
    <cellStyle name="Normal 9" xfId="44"/>
    <cellStyle name="Normal 9 2" xfId="45"/>
    <cellStyle name="Paprastas 2" xfId="46"/>
    <cellStyle name="Paprastas 2 2" xfId="57"/>
    <cellStyle name="Paprastas_Lapas1" xfId="47"/>
    <cellStyle name="Percent 10" xfId="48"/>
    <cellStyle name="Percent 10 2" xfId="49"/>
    <cellStyle name="Percent 3" xfId="50"/>
    <cellStyle name="Percent 3 2" xfId="51"/>
    <cellStyle name="Percent 4" xfId="52"/>
    <cellStyle name="Percent 4 2" xf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ALTRO~1/AppData/Local/Temp/notes517792/suvestin&#279;s%20pa&#382;ymos_tech.parama_F&#302;_2014-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pagal FĮ"/>
      <sheetName val="Pažyma dėl pridėtinių pagal FĮ"/>
      <sheetName val="Pažyma dėl komandir. pagal FĮ"/>
    </sheetNames>
    <sheetDataSet>
      <sheetData sheetId="0">
        <row r="31">
          <cell r="L31">
            <v>104</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7" zoomScaleNormal="100" workbookViewId="0">
      <selection activeCell="A29" sqref="A29"/>
    </sheetView>
  </sheetViews>
  <sheetFormatPr defaultRowHeight="15" x14ac:dyDescent="0.25"/>
  <cols>
    <col min="1" max="1" width="12.28515625" customWidth="1"/>
    <col min="2" max="2" width="11.28515625" customWidth="1"/>
    <col min="3" max="3" width="13" customWidth="1"/>
    <col min="4" max="4" width="11.5703125" customWidth="1"/>
    <col min="12" max="12" width="13.5703125" customWidth="1"/>
    <col min="13" max="13" width="24" customWidth="1"/>
  </cols>
  <sheetData>
    <row r="1" spans="1:19" ht="15" customHeight="1" x14ac:dyDescent="0.25">
      <c r="N1" s="202" t="s">
        <v>142</v>
      </c>
      <c r="O1" s="202"/>
      <c r="P1" s="202"/>
      <c r="Q1" s="202"/>
      <c r="R1" s="202"/>
      <c r="S1" s="202"/>
    </row>
    <row r="2" spans="1:19" x14ac:dyDescent="0.25">
      <c r="N2" s="202"/>
      <c r="O2" s="202"/>
      <c r="P2" s="202"/>
      <c r="Q2" s="202"/>
      <c r="R2" s="202"/>
      <c r="S2" s="202"/>
    </row>
    <row r="3" spans="1:19" x14ac:dyDescent="0.25">
      <c r="N3" s="202"/>
      <c r="O3" s="202"/>
      <c r="P3" s="202"/>
      <c r="Q3" s="202"/>
      <c r="R3" s="202"/>
      <c r="S3" s="202"/>
    </row>
    <row r="4" spans="1:19" x14ac:dyDescent="0.25">
      <c r="N4" s="202"/>
      <c r="O4" s="202"/>
      <c r="P4" s="202"/>
      <c r="Q4" s="202"/>
      <c r="R4" s="202"/>
      <c r="S4" s="202"/>
    </row>
    <row r="6" spans="1:19" x14ac:dyDescent="0.25">
      <c r="A6" s="17" t="s">
        <v>35</v>
      </c>
      <c r="B6" s="9"/>
      <c r="C6" s="9"/>
      <c r="D6" s="9"/>
      <c r="E6" s="9"/>
      <c r="F6" s="9"/>
      <c r="G6" s="9"/>
      <c r="H6" s="9"/>
      <c r="I6" s="9"/>
      <c r="J6" s="9"/>
      <c r="K6" s="9"/>
      <c r="L6" s="9"/>
      <c r="M6" s="2"/>
    </row>
    <row r="7" spans="1:19" ht="72" x14ac:dyDescent="0.25">
      <c r="A7" s="4" t="s">
        <v>14</v>
      </c>
      <c r="B7" s="4" t="s">
        <v>13</v>
      </c>
      <c r="C7" s="4" t="s">
        <v>151</v>
      </c>
      <c r="D7" s="4" t="s">
        <v>161</v>
      </c>
      <c r="E7" s="4" t="s">
        <v>15</v>
      </c>
      <c r="F7" s="4" t="s">
        <v>162</v>
      </c>
      <c r="G7" s="4" t="s">
        <v>168</v>
      </c>
      <c r="H7" s="4" t="s">
        <v>169</v>
      </c>
      <c r="I7" s="4" t="s">
        <v>170</v>
      </c>
      <c r="J7" s="4" t="s">
        <v>171</v>
      </c>
      <c r="K7" s="4" t="s">
        <v>172</v>
      </c>
      <c r="L7" s="4" t="s">
        <v>173</v>
      </c>
      <c r="M7" s="10" t="s">
        <v>163</v>
      </c>
    </row>
    <row r="8" spans="1:19" ht="48" x14ac:dyDescent="0.25">
      <c r="A8" s="15">
        <v>1</v>
      </c>
      <c r="B8" s="4">
        <v>2</v>
      </c>
      <c r="C8" s="4" t="s">
        <v>164</v>
      </c>
      <c r="D8" s="4" t="s">
        <v>39</v>
      </c>
      <c r="E8" s="4">
        <v>5</v>
      </c>
      <c r="F8" s="4" t="s">
        <v>38</v>
      </c>
      <c r="G8" s="199" t="s">
        <v>150</v>
      </c>
      <c r="H8" s="199" t="s">
        <v>148</v>
      </c>
      <c r="I8" s="199" t="s">
        <v>149</v>
      </c>
      <c r="J8" s="199" t="s">
        <v>156</v>
      </c>
      <c r="K8" s="199" t="s">
        <v>157</v>
      </c>
      <c r="L8" s="4">
        <v>8</v>
      </c>
      <c r="M8" s="200" t="s">
        <v>155</v>
      </c>
    </row>
    <row r="9" spans="1:19" x14ac:dyDescent="0.25">
      <c r="A9" s="3">
        <v>20</v>
      </c>
      <c r="B9" s="5"/>
      <c r="C9" s="6">
        <f>ROUND(B9*130.5,2)</f>
        <v>0</v>
      </c>
      <c r="D9" s="6">
        <f>ROUND(C9/167.5,2)</f>
        <v>0</v>
      </c>
      <c r="E9" s="7">
        <v>2.14</v>
      </c>
      <c r="F9" s="6">
        <f t="shared" ref="F9:F21" si="0">ROUND(D9*E9,2)</f>
        <v>0</v>
      </c>
      <c r="G9" s="3"/>
      <c r="H9" s="3"/>
      <c r="I9" s="3"/>
      <c r="J9" s="3"/>
      <c r="K9" s="3"/>
      <c r="L9" s="3"/>
      <c r="M9" s="11">
        <f>ROUND(((F9*(G9+H9+I9+J9+K9+L9)/100)+F9),2)</f>
        <v>0</v>
      </c>
    </row>
    <row r="10" spans="1:19" x14ac:dyDescent="0.25">
      <c r="A10" s="3">
        <v>19</v>
      </c>
      <c r="B10" s="5"/>
      <c r="C10" s="6">
        <f t="shared" ref="C10:C21" si="1">ROUND(B10*130.5,2)</f>
        <v>0</v>
      </c>
      <c r="D10" s="6">
        <f t="shared" ref="D10:D21" si="2">ROUND(C10/167.5,2)</f>
        <v>0</v>
      </c>
      <c r="E10" s="7">
        <f>E9-0.07</f>
        <v>2.0700000000000003</v>
      </c>
      <c r="F10" s="6">
        <f t="shared" si="0"/>
        <v>0</v>
      </c>
      <c r="G10" s="3"/>
      <c r="H10" s="3"/>
      <c r="I10" s="3"/>
      <c r="J10" s="3"/>
      <c r="K10" s="3"/>
      <c r="L10" s="3"/>
      <c r="M10" s="11">
        <f t="shared" ref="M10:M21" si="3">ROUND(((F10*(G10+H10+I10+J10+K10+L10)/100)+F10),2)</f>
        <v>0</v>
      </c>
    </row>
    <row r="11" spans="1:19" x14ac:dyDescent="0.25">
      <c r="A11" s="3">
        <v>18</v>
      </c>
      <c r="B11" s="5"/>
      <c r="C11" s="6">
        <f t="shared" si="1"/>
        <v>0</v>
      </c>
      <c r="D11" s="6">
        <f t="shared" si="2"/>
        <v>0</v>
      </c>
      <c r="E11" s="7">
        <f t="shared" ref="E11:E21" si="4">E10-0.07</f>
        <v>2.0000000000000004</v>
      </c>
      <c r="F11" s="6">
        <f t="shared" si="0"/>
        <v>0</v>
      </c>
      <c r="G11" s="3"/>
      <c r="H11" s="3"/>
      <c r="I11" s="3"/>
      <c r="J11" s="3"/>
      <c r="K11" s="3"/>
      <c r="L11" s="3"/>
      <c r="M11" s="11">
        <f t="shared" si="3"/>
        <v>0</v>
      </c>
    </row>
    <row r="12" spans="1:19" ht="17.25" customHeight="1" x14ac:dyDescent="0.25">
      <c r="A12" s="3">
        <v>17</v>
      </c>
      <c r="B12" s="5"/>
      <c r="C12" s="6">
        <f t="shared" si="1"/>
        <v>0</v>
      </c>
      <c r="D12" s="6">
        <f t="shared" si="2"/>
        <v>0</v>
      </c>
      <c r="E12" s="7">
        <f t="shared" si="4"/>
        <v>1.9300000000000004</v>
      </c>
      <c r="F12" s="6">
        <f t="shared" si="0"/>
        <v>0</v>
      </c>
      <c r="G12" s="3"/>
      <c r="H12" s="3"/>
      <c r="I12" s="3"/>
      <c r="J12" s="3"/>
      <c r="K12" s="3"/>
      <c r="L12" s="3"/>
      <c r="M12" s="11">
        <f t="shared" si="3"/>
        <v>0</v>
      </c>
      <c r="Q12" s="198"/>
    </row>
    <row r="13" spans="1:19" ht="17.25" x14ac:dyDescent="0.25">
      <c r="A13" s="3">
        <v>16</v>
      </c>
      <c r="B13" s="5"/>
      <c r="C13" s="6">
        <f t="shared" si="1"/>
        <v>0</v>
      </c>
      <c r="D13" s="6">
        <f t="shared" si="2"/>
        <v>0</v>
      </c>
      <c r="E13" s="7">
        <f t="shared" si="4"/>
        <v>1.8600000000000003</v>
      </c>
      <c r="F13" s="6">
        <f t="shared" si="0"/>
        <v>0</v>
      </c>
      <c r="G13" s="3"/>
      <c r="H13" s="3"/>
      <c r="I13" s="3"/>
      <c r="J13" s="3"/>
      <c r="K13" s="3"/>
      <c r="L13" s="3"/>
      <c r="M13" s="11">
        <f t="shared" si="3"/>
        <v>0</v>
      </c>
      <c r="Q13" s="197"/>
    </row>
    <row r="14" spans="1:19" x14ac:dyDescent="0.25">
      <c r="A14" s="3">
        <v>15</v>
      </c>
      <c r="B14" s="5"/>
      <c r="C14" s="6">
        <f t="shared" si="1"/>
        <v>0</v>
      </c>
      <c r="D14" s="6">
        <f t="shared" si="2"/>
        <v>0</v>
      </c>
      <c r="E14" s="7">
        <f t="shared" si="4"/>
        <v>1.7900000000000003</v>
      </c>
      <c r="F14" s="6">
        <f t="shared" si="0"/>
        <v>0</v>
      </c>
      <c r="G14" s="3"/>
      <c r="H14" s="3"/>
      <c r="I14" s="3"/>
      <c r="J14" s="3"/>
      <c r="K14" s="3"/>
      <c r="L14" s="3"/>
      <c r="M14" s="11">
        <f t="shared" si="3"/>
        <v>0</v>
      </c>
    </row>
    <row r="15" spans="1:19" x14ac:dyDescent="0.25">
      <c r="A15" s="3">
        <v>14</v>
      </c>
      <c r="B15" s="5"/>
      <c r="C15" s="6">
        <f t="shared" si="1"/>
        <v>0</v>
      </c>
      <c r="D15" s="6">
        <f t="shared" si="2"/>
        <v>0</v>
      </c>
      <c r="E15" s="7">
        <f t="shared" si="4"/>
        <v>1.7200000000000002</v>
      </c>
      <c r="F15" s="6">
        <f t="shared" si="0"/>
        <v>0</v>
      </c>
      <c r="G15" s="3"/>
      <c r="H15" s="3"/>
      <c r="I15" s="3"/>
      <c r="J15" s="3"/>
      <c r="K15" s="3"/>
      <c r="L15" s="3"/>
      <c r="M15" s="11">
        <f t="shared" si="3"/>
        <v>0</v>
      </c>
    </row>
    <row r="16" spans="1:19" x14ac:dyDescent="0.25">
      <c r="A16" s="3">
        <v>13</v>
      </c>
      <c r="B16" s="5"/>
      <c r="C16" s="6">
        <f t="shared" si="1"/>
        <v>0</v>
      </c>
      <c r="D16" s="6">
        <f t="shared" si="2"/>
        <v>0</v>
      </c>
      <c r="E16" s="7">
        <f t="shared" si="4"/>
        <v>1.6500000000000001</v>
      </c>
      <c r="F16" s="6">
        <f t="shared" si="0"/>
        <v>0</v>
      </c>
      <c r="G16" s="3"/>
      <c r="H16" s="3"/>
      <c r="I16" s="3"/>
      <c r="J16" s="3"/>
      <c r="K16" s="3"/>
      <c r="L16" s="3"/>
      <c r="M16" s="11">
        <f t="shared" si="3"/>
        <v>0</v>
      </c>
    </row>
    <row r="17" spans="1:19" x14ac:dyDescent="0.25">
      <c r="A17" s="3">
        <v>12</v>
      </c>
      <c r="B17" s="5"/>
      <c r="C17" s="6">
        <f t="shared" si="1"/>
        <v>0</v>
      </c>
      <c r="D17" s="6">
        <f t="shared" si="2"/>
        <v>0</v>
      </c>
      <c r="E17" s="7">
        <f t="shared" si="4"/>
        <v>1.58</v>
      </c>
      <c r="F17" s="6">
        <f t="shared" si="0"/>
        <v>0</v>
      </c>
      <c r="G17" s="3"/>
      <c r="H17" s="3"/>
      <c r="I17" s="3"/>
      <c r="J17" s="3"/>
      <c r="K17" s="3"/>
      <c r="L17" s="3"/>
      <c r="M17" s="11">
        <f t="shared" si="3"/>
        <v>0</v>
      </c>
    </row>
    <row r="18" spans="1:19" x14ac:dyDescent="0.25">
      <c r="A18" s="3">
        <v>11</v>
      </c>
      <c r="B18" s="5"/>
      <c r="C18" s="6">
        <f t="shared" si="1"/>
        <v>0</v>
      </c>
      <c r="D18" s="6">
        <f t="shared" si="2"/>
        <v>0</v>
      </c>
      <c r="E18" s="7">
        <f t="shared" si="4"/>
        <v>1.51</v>
      </c>
      <c r="F18" s="6">
        <f t="shared" si="0"/>
        <v>0</v>
      </c>
      <c r="G18" s="3"/>
      <c r="H18" s="3"/>
      <c r="I18" s="3"/>
      <c r="J18" s="3"/>
      <c r="K18" s="3"/>
      <c r="L18" s="3"/>
      <c r="M18" s="11">
        <f t="shared" si="3"/>
        <v>0</v>
      </c>
    </row>
    <row r="19" spans="1:19" x14ac:dyDescent="0.25">
      <c r="A19" s="3">
        <v>10</v>
      </c>
      <c r="B19" s="5"/>
      <c r="C19" s="6">
        <f t="shared" si="1"/>
        <v>0</v>
      </c>
      <c r="D19" s="6">
        <f t="shared" si="2"/>
        <v>0</v>
      </c>
      <c r="E19" s="7">
        <f t="shared" si="4"/>
        <v>1.44</v>
      </c>
      <c r="F19" s="6">
        <f t="shared" si="0"/>
        <v>0</v>
      </c>
      <c r="G19" s="3"/>
      <c r="H19" s="3"/>
      <c r="I19" s="3"/>
      <c r="J19" s="3"/>
      <c r="K19" s="3"/>
      <c r="L19" s="3"/>
      <c r="M19" s="11">
        <f t="shared" si="3"/>
        <v>0</v>
      </c>
    </row>
    <row r="20" spans="1:19" x14ac:dyDescent="0.25">
      <c r="A20" s="3">
        <v>9</v>
      </c>
      <c r="B20" s="5"/>
      <c r="C20" s="6">
        <f t="shared" si="1"/>
        <v>0</v>
      </c>
      <c r="D20" s="6">
        <f t="shared" si="2"/>
        <v>0</v>
      </c>
      <c r="E20" s="7">
        <f t="shared" si="4"/>
        <v>1.3699999999999999</v>
      </c>
      <c r="F20" s="6">
        <f t="shared" si="0"/>
        <v>0</v>
      </c>
      <c r="G20" s="3"/>
      <c r="H20" s="3"/>
      <c r="I20" s="3"/>
      <c r="J20" s="3"/>
      <c r="K20" s="3"/>
      <c r="L20" s="3"/>
      <c r="M20" s="11">
        <f t="shared" si="3"/>
        <v>0</v>
      </c>
    </row>
    <row r="21" spans="1:19" x14ac:dyDescent="0.25">
      <c r="A21" s="3">
        <v>8</v>
      </c>
      <c r="B21" s="5"/>
      <c r="C21" s="6">
        <f t="shared" si="1"/>
        <v>0</v>
      </c>
      <c r="D21" s="6">
        <f t="shared" si="2"/>
        <v>0</v>
      </c>
      <c r="E21" s="7">
        <f t="shared" si="4"/>
        <v>1.2999999999999998</v>
      </c>
      <c r="F21" s="6">
        <f t="shared" si="0"/>
        <v>0</v>
      </c>
      <c r="G21" s="3"/>
      <c r="H21" s="3"/>
      <c r="I21" s="3"/>
      <c r="J21" s="3"/>
      <c r="K21" s="3"/>
      <c r="L21" s="3"/>
      <c r="M21" s="11">
        <f t="shared" si="3"/>
        <v>0</v>
      </c>
    </row>
    <row r="22" spans="1:19" x14ac:dyDescent="0.25">
      <c r="A22" s="1" t="s">
        <v>27</v>
      </c>
      <c r="B22" s="16"/>
      <c r="C22" s="16"/>
      <c r="D22" s="16"/>
      <c r="E22" s="16"/>
      <c r="F22" s="16"/>
      <c r="G22" s="16"/>
      <c r="H22" s="16"/>
      <c r="I22" s="16"/>
      <c r="J22" s="16"/>
      <c r="K22" s="16"/>
      <c r="L22" s="16"/>
      <c r="M22" s="16"/>
      <c r="N22" s="1"/>
      <c r="O22" s="1"/>
      <c r="P22" s="1"/>
      <c r="Q22" s="1"/>
      <c r="R22" s="1"/>
      <c r="S22" s="1"/>
    </row>
    <row r="23" spans="1:19" x14ac:dyDescent="0.25">
      <c r="A23" s="1" t="s">
        <v>29</v>
      </c>
      <c r="B23" s="16"/>
      <c r="C23" s="16"/>
      <c r="D23" s="16"/>
      <c r="E23" s="16"/>
      <c r="F23" s="16"/>
      <c r="G23" s="16"/>
      <c r="H23" s="16"/>
      <c r="I23" s="16"/>
      <c r="J23" s="16"/>
      <c r="K23" s="16"/>
      <c r="L23" s="16"/>
      <c r="M23" s="16"/>
      <c r="N23" s="1"/>
      <c r="O23" s="1"/>
      <c r="P23" s="1"/>
      <c r="Q23" s="1"/>
      <c r="R23" s="1"/>
      <c r="S23" s="1"/>
    </row>
    <row r="24" spans="1:19" x14ac:dyDescent="0.25">
      <c r="A24" s="1" t="s">
        <v>28</v>
      </c>
      <c r="B24" s="16"/>
      <c r="C24" s="16"/>
      <c r="D24" s="16"/>
      <c r="E24" s="16"/>
      <c r="F24" s="16"/>
      <c r="G24" s="16"/>
      <c r="H24" s="16"/>
      <c r="I24" s="16"/>
      <c r="J24" s="16"/>
      <c r="K24" s="16"/>
      <c r="L24" s="16"/>
      <c r="M24" s="16"/>
      <c r="N24" s="1"/>
      <c r="O24" s="1"/>
      <c r="P24" s="1"/>
      <c r="Q24" s="1"/>
      <c r="R24" s="1"/>
      <c r="S24" s="1"/>
    </row>
    <row r="25" spans="1:19" x14ac:dyDescent="0.25">
      <c r="A25" s="1" t="s">
        <v>152</v>
      </c>
      <c r="B25" s="16"/>
      <c r="C25" s="16"/>
      <c r="D25" s="16"/>
      <c r="E25" s="16"/>
      <c r="F25" s="16"/>
      <c r="G25" s="16"/>
      <c r="H25" s="16"/>
      <c r="I25" s="16"/>
      <c r="J25" s="16"/>
      <c r="K25" s="16"/>
      <c r="L25" s="16"/>
      <c r="M25" s="16"/>
      <c r="N25" s="1"/>
      <c r="O25" s="1"/>
      <c r="P25" s="1"/>
      <c r="Q25" s="1"/>
      <c r="R25" s="1"/>
      <c r="S25" s="1"/>
    </row>
    <row r="26" spans="1:19" ht="28.5" customHeight="1" x14ac:dyDescent="0.25">
      <c r="A26" s="203" t="s">
        <v>153</v>
      </c>
      <c r="B26" s="204"/>
      <c r="C26" s="204"/>
      <c r="D26" s="204"/>
      <c r="E26" s="204"/>
      <c r="F26" s="204"/>
      <c r="G26" s="204"/>
      <c r="H26" s="204"/>
      <c r="I26" s="204"/>
      <c r="J26" s="204"/>
      <c r="K26" s="204"/>
      <c r="L26" s="204"/>
      <c r="M26" s="204"/>
      <c r="N26" s="204"/>
      <c r="O26" s="204"/>
      <c r="P26" s="204"/>
      <c r="Q26" s="204"/>
      <c r="R26" s="1"/>
      <c r="S26" s="1"/>
    </row>
    <row r="27" spans="1:19" ht="18" customHeight="1" x14ac:dyDescent="0.25">
      <c r="A27" s="204" t="s">
        <v>30</v>
      </c>
      <c r="B27" s="205"/>
      <c r="C27" s="205"/>
      <c r="D27" s="205"/>
      <c r="E27" s="205"/>
      <c r="F27" s="205"/>
      <c r="G27" s="205"/>
      <c r="H27" s="205"/>
      <c r="I27" s="205"/>
      <c r="J27" s="205"/>
      <c r="K27" s="205"/>
      <c r="L27" s="205"/>
      <c r="M27" s="205"/>
      <c r="N27" s="205"/>
      <c r="O27" s="205"/>
      <c r="P27" s="205"/>
      <c r="Q27" s="205"/>
      <c r="R27" s="205"/>
      <c r="S27" s="205"/>
    </row>
    <row r="28" spans="1:19" x14ac:dyDescent="0.25">
      <c r="A28" s="1" t="s">
        <v>154</v>
      </c>
      <c r="B28" s="1"/>
      <c r="C28" s="1"/>
      <c r="D28" s="1"/>
      <c r="E28" s="1"/>
      <c r="F28" s="1"/>
      <c r="G28" s="1"/>
      <c r="H28" s="1"/>
      <c r="I28" s="1"/>
      <c r="J28" s="1"/>
      <c r="K28" s="1"/>
      <c r="L28" s="1"/>
      <c r="M28" s="1"/>
      <c r="N28" s="1"/>
      <c r="O28" s="1"/>
      <c r="P28" s="1"/>
      <c r="Q28" s="1"/>
      <c r="R28" s="1"/>
      <c r="S28" s="1"/>
    </row>
    <row r="29" spans="1:19" x14ac:dyDescent="0.25">
      <c r="A29" s="1" t="s">
        <v>158</v>
      </c>
      <c r="B29" s="1"/>
      <c r="C29" s="1"/>
      <c r="D29" s="1"/>
      <c r="E29" s="1"/>
      <c r="F29" s="1"/>
      <c r="G29" s="1"/>
      <c r="H29" s="1"/>
      <c r="I29" s="1"/>
      <c r="J29" s="1"/>
      <c r="K29" s="1"/>
      <c r="L29" s="1"/>
      <c r="M29" s="1"/>
      <c r="N29" s="1"/>
      <c r="O29" s="1"/>
      <c r="P29" s="1"/>
      <c r="Q29" s="1"/>
      <c r="R29" s="1"/>
      <c r="S29" s="1"/>
    </row>
    <row r="30" spans="1:19" ht="41.25" customHeight="1" x14ac:dyDescent="0.25">
      <c r="A30" s="203" t="s">
        <v>159</v>
      </c>
      <c r="B30" s="204"/>
      <c r="C30" s="204"/>
      <c r="D30" s="204"/>
      <c r="E30" s="204"/>
      <c r="F30" s="204"/>
      <c r="G30" s="204"/>
      <c r="H30" s="204"/>
      <c r="I30" s="204"/>
      <c r="J30" s="204"/>
      <c r="K30" s="204"/>
      <c r="L30" s="204"/>
      <c r="M30" s="204"/>
      <c r="N30" s="204"/>
      <c r="O30" s="204"/>
      <c r="P30" s="204"/>
      <c r="Q30" s="204"/>
      <c r="R30" s="204"/>
      <c r="S30" s="204"/>
    </row>
    <row r="31" spans="1:19" ht="27.75" customHeight="1" x14ac:dyDescent="0.25">
      <c r="A31" s="203" t="s">
        <v>160</v>
      </c>
      <c r="B31" s="203"/>
      <c r="C31" s="203"/>
      <c r="D31" s="203"/>
      <c r="E31" s="203"/>
      <c r="F31" s="203"/>
      <c r="G31" s="203"/>
      <c r="H31" s="203"/>
      <c r="I31" s="203"/>
      <c r="J31" s="203"/>
      <c r="K31" s="203"/>
      <c r="L31" s="203"/>
      <c r="M31" s="203"/>
      <c r="N31" s="203"/>
      <c r="O31" s="203"/>
      <c r="P31" s="203"/>
      <c r="Q31" s="203"/>
      <c r="R31" s="203"/>
      <c r="S31" s="203"/>
    </row>
  </sheetData>
  <mergeCells count="5">
    <mergeCell ref="N1:S4"/>
    <mergeCell ref="A26:Q26"/>
    <mergeCell ref="A30:S30"/>
    <mergeCell ref="A31:S31"/>
    <mergeCell ref="A27:S27"/>
  </mergeCell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A7" zoomScaleNormal="100" workbookViewId="0">
      <selection activeCell="A36" sqref="A36:S36"/>
    </sheetView>
  </sheetViews>
  <sheetFormatPr defaultRowHeight="15" x14ac:dyDescent="0.25"/>
  <cols>
    <col min="1" max="1" width="12.28515625" customWidth="1"/>
    <col min="2" max="2" width="11.28515625" customWidth="1"/>
    <col min="3" max="3" width="13" customWidth="1"/>
    <col min="4" max="4" width="11.5703125" customWidth="1"/>
    <col min="12" max="12" width="22.7109375" customWidth="1"/>
    <col min="13" max="13" width="14.7109375" customWidth="1"/>
  </cols>
  <sheetData>
    <row r="1" spans="1:19" ht="15" customHeight="1" x14ac:dyDescent="0.25">
      <c r="N1" s="202" t="s">
        <v>143</v>
      </c>
      <c r="O1" s="202"/>
      <c r="P1" s="202"/>
      <c r="Q1" s="202"/>
      <c r="R1" s="202"/>
      <c r="S1" s="202"/>
    </row>
    <row r="2" spans="1:19" x14ac:dyDescent="0.25">
      <c r="N2" s="202"/>
      <c r="O2" s="202"/>
      <c r="P2" s="202"/>
      <c r="Q2" s="202"/>
      <c r="R2" s="202"/>
      <c r="S2" s="202"/>
    </row>
    <row r="3" spans="1:19" x14ac:dyDescent="0.25">
      <c r="N3" s="202"/>
      <c r="O3" s="202"/>
      <c r="P3" s="202"/>
      <c r="Q3" s="202"/>
      <c r="R3" s="202"/>
      <c r="S3" s="202"/>
    </row>
    <row r="4" spans="1:19" x14ac:dyDescent="0.25">
      <c r="N4" s="202"/>
      <c r="O4" s="202"/>
      <c r="P4" s="202"/>
      <c r="Q4" s="202"/>
      <c r="R4" s="202"/>
      <c r="S4" s="202"/>
    </row>
    <row r="6" spans="1:19" x14ac:dyDescent="0.25">
      <c r="A6" s="17" t="s">
        <v>36</v>
      </c>
      <c r="B6" s="9"/>
      <c r="C6" s="9"/>
      <c r="D6" s="9"/>
      <c r="E6" s="9"/>
      <c r="F6" s="9"/>
      <c r="G6" s="9"/>
      <c r="H6" s="9"/>
      <c r="I6" s="9"/>
      <c r="J6" s="9"/>
      <c r="K6" s="9"/>
      <c r="L6" s="9"/>
      <c r="M6" s="2"/>
    </row>
    <row r="7" spans="1:19" ht="60" x14ac:dyDescent="0.25">
      <c r="A7" s="4" t="s">
        <v>23</v>
      </c>
      <c r="B7" s="4" t="s">
        <v>165</v>
      </c>
      <c r="C7" s="4" t="s">
        <v>166</v>
      </c>
      <c r="D7" s="4" t="s">
        <v>167</v>
      </c>
      <c r="E7" s="4" t="s">
        <v>15</v>
      </c>
      <c r="F7" s="4" t="s">
        <v>162</v>
      </c>
      <c r="G7" s="4" t="s">
        <v>168</v>
      </c>
      <c r="H7" s="4" t="s">
        <v>169</v>
      </c>
      <c r="I7" s="4" t="s">
        <v>170</v>
      </c>
      <c r="J7" s="4" t="s">
        <v>171</v>
      </c>
      <c r="K7" s="4" t="s">
        <v>172</v>
      </c>
      <c r="L7" s="10" t="s">
        <v>24</v>
      </c>
    </row>
    <row r="8" spans="1:19" ht="48" x14ac:dyDescent="0.25">
      <c r="A8" s="15">
        <v>1</v>
      </c>
      <c r="B8" s="4">
        <v>2</v>
      </c>
      <c r="C8" s="4" t="s">
        <v>37</v>
      </c>
      <c r="D8" s="4" t="s">
        <v>133</v>
      </c>
      <c r="E8" s="4">
        <v>5</v>
      </c>
      <c r="F8" s="4" t="s">
        <v>38</v>
      </c>
      <c r="G8" s="199" t="s">
        <v>150</v>
      </c>
      <c r="H8" s="199" t="s">
        <v>148</v>
      </c>
      <c r="I8" s="199" t="s">
        <v>149</v>
      </c>
      <c r="J8" s="199" t="s">
        <v>156</v>
      </c>
      <c r="K8" s="199" t="s">
        <v>157</v>
      </c>
      <c r="L8" s="10" t="s">
        <v>177</v>
      </c>
    </row>
    <row r="9" spans="1:19" x14ac:dyDescent="0.25">
      <c r="A9" s="3" t="s">
        <v>16</v>
      </c>
      <c r="B9" s="5">
        <v>26</v>
      </c>
      <c r="C9" s="201"/>
      <c r="D9" s="6">
        <f>ROUND(C9/167.5,2)</f>
        <v>0</v>
      </c>
      <c r="E9" s="7">
        <v>2.02</v>
      </c>
      <c r="F9" s="6">
        <f>ROUND(D9*E9,2)</f>
        <v>0</v>
      </c>
      <c r="G9" s="3"/>
      <c r="H9" s="3"/>
      <c r="I9" s="3"/>
      <c r="J9" s="3"/>
      <c r="K9" s="3"/>
      <c r="L9" s="11">
        <f>ROUND((F9*(G9+H9+I9+J9+K9)/100)+F9,2)</f>
        <v>0</v>
      </c>
    </row>
    <row r="10" spans="1:19" x14ac:dyDescent="0.25">
      <c r="A10" s="3" t="s">
        <v>17</v>
      </c>
      <c r="B10" s="5">
        <v>25</v>
      </c>
      <c r="C10" s="201"/>
      <c r="D10" s="6">
        <f t="shared" ref="D10:D26" si="0">ROUND(C10/167.5,2)</f>
        <v>0</v>
      </c>
      <c r="E10" s="7">
        <v>2.02</v>
      </c>
      <c r="F10" s="6">
        <f t="shared" ref="F10:F26" si="1">ROUND(D10*E10,2)</f>
        <v>0</v>
      </c>
      <c r="G10" s="3"/>
      <c r="H10" s="3"/>
      <c r="I10" s="3"/>
      <c r="J10" s="3"/>
      <c r="K10" s="3"/>
      <c r="L10" s="11">
        <f t="shared" ref="L10:L26" si="2">ROUND((F10*(G10+H10+I10+J10+K10)/100)+F10,2)</f>
        <v>0</v>
      </c>
    </row>
    <row r="11" spans="1:19" x14ac:dyDescent="0.25">
      <c r="A11" s="3" t="s">
        <v>18</v>
      </c>
      <c r="B11" s="5">
        <v>24</v>
      </c>
      <c r="C11" s="201"/>
      <c r="D11" s="6">
        <f t="shared" si="0"/>
        <v>0</v>
      </c>
      <c r="E11" s="7">
        <v>2.02</v>
      </c>
      <c r="F11" s="6">
        <f t="shared" si="1"/>
        <v>0</v>
      </c>
      <c r="G11" s="3"/>
      <c r="H11" s="3"/>
      <c r="I11" s="3"/>
      <c r="J11" s="3"/>
      <c r="K11" s="3"/>
      <c r="L11" s="11">
        <f t="shared" si="2"/>
        <v>0</v>
      </c>
    </row>
    <row r="12" spans="1:19" x14ac:dyDescent="0.25">
      <c r="A12" s="3" t="s">
        <v>19</v>
      </c>
      <c r="B12" s="5">
        <v>23</v>
      </c>
      <c r="C12" s="201"/>
      <c r="D12" s="6">
        <f t="shared" si="0"/>
        <v>0</v>
      </c>
      <c r="E12" s="7">
        <v>2.02</v>
      </c>
      <c r="F12" s="6">
        <f t="shared" si="1"/>
        <v>0</v>
      </c>
      <c r="G12" s="3"/>
      <c r="H12" s="3"/>
      <c r="I12" s="3"/>
      <c r="J12" s="3"/>
      <c r="K12" s="3"/>
      <c r="L12" s="11">
        <f t="shared" si="2"/>
        <v>0</v>
      </c>
    </row>
    <row r="13" spans="1:19" x14ac:dyDescent="0.25">
      <c r="A13" s="3" t="s">
        <v>20</v>
      </c>
      <c r="B13" s="5">
        <v>22</v>
      </c>
      <c r="C13" s="201"/>
      <c r="D13" s="6">
        <f t="shared" si="0"/>
        <v>0</v>
      </c>
      <c r="E13" s="7">
        <v>2.02</v>
      </c>
      <c r="F13" s="6">
        <f t="shared" si="1"/>
        <v>0</v>
      </c>
      <c r="G13" s="3"/>
      <c r="H13" s="3"/>
      <c r="I13" s="3"/>
      <c r="J13" s="3"/>
      <c r="K13" s="3"/>
      <c r="L13" s="11">
        <f t="shared" si="2"/>
        <v>0</v>
      </c>
    </row>
    <row r="14" spans="1:19" x14ac:dyDescent="0.25">
      <c r="A14" s="3" t="s">
        <v>21</v>
      </c>
      <c r="B14" s="5">
        <v>21</v>
      </c>
      <c r="C14" s="201"/>
      <c r="D14" s="6">
        <f t="shared" si="0"/>
        <v>0</v>
      </c>
      <c r="E14" s="7">
        <v>2.02</v>
      </c>
      <c r="F14" s="6">
        <f t="shared" si="1"/>
        <v>0</v>
      </c>
      <c r="G14" s="3"/>
      <c r="H14" s="3"/>
      <c r="I14" s="3"/>
      <c r="J14" s="3"/>
      <c r="K14" s="3"/>
      <c r="L14" s="11">
        <f t="shared" si="2"/>
        <v>0</v>
      </c>
    </row>
    <row r="15" spans="1:19" x14ac:dyDescent="0.25">
      <c r="A15" s="3" t="s">
        <v>10</v>
      </c>
      <c r="B15" s="5">
        <v>20</v>
      </c>
      <c r="C15" s="201"/>
      <c r="D15" s="6">
        <f t="shared" si="0"/>
        <v>0</v>
      </c>
      <c r="E15" s="7">
        <v>2.02</v>
      </c>
      <c r="F15" s="6">
        <f t="shared" si="1"/>
        <v>0</v>
      </c>
      <c r="G15" s="3"/>
      <c r="H15" s="3"/>
      <c r="I15" s="3"/>
      <c r="J15" s="3"/>
      <c r="K15" s="3"/>
      <c r="L15" s="11">
        <f t="shared" si="2"/>
        <v>0</v>
      </c>
    </row>
    <row r="16" spans="1:19" x14ac:dyDescent="0.25">
      <c r="A16" s="7" t="s">
        <v>0</v>
      </c>
      <c r="B16" s="5">
        <v>18</v>
      </c>
      <c r="C16" s="201"/>
      <c r="D16" s="6">
        <f t="shared" si="0"/>
        <v>0</v>
      </c>
      <c r="E16" s="7">
        <v>2.02</v>
      </c>
      <c r="F16" s="6">
        <f t="shared" si="1"/>
        <v>0</v>
      </c>
      <c r="G16" s="3"/>
      <c r="H16" s="3"/>
      <c r="I16" s="3"/>
      <c r="J16" s="3"/>
      <c r="K16" s="3"/>
      <c r="L16" s="11">
        <f t="shared" si="2"/>
        <v>0</v>
      </c>
    </row>
    <row r="17" spans="1:19" x14ac:dyDescent="0.25">
      <c r="A17" s="3" t="s">
        <v>1</v>
      </c>
      <c r="B17" s="5">
        <v>17</v>
      </c>
      <c r="C17" s="201"/>
      <c r="D17" s="6">
        <f t="shared" si="0"/>
        <v>0</v>
      </c>
      <c r="E17" s="7">
        <v>2.02</v>
      </c>
      <c r="F17" s="6">
        <f t="shared" si="1"/>
        <v>0</v>
      </c>
      <c r="G17" s="3"/>
      <c r="H17" s="3"/>
      <c r="I17" s="3"/>
      <c r="J17" s="3"/>
      <c r="K17" s="3"/>
      <c r="L17" s="11">
        <f t="shared" si="2"/>
        <v>0</v>
      </c>
    </row>
    <row r="18" spans="1:19" x14ac:dyDescent="0.25">
      <c r="A18" s="3" t="s">
        <v>2</v>
      </c>
      <c r="B18" s="5">
        <v>16</v>
      </c>
      <c r="C18" s="201"/>
      <c r="D18" s="6">
        <f t="shared" si="0"/>
        <v>0</v>
      </c>
      <c r="E18" s="7">
        <v>2.02</v>
      </c>
      <c r="F18" s="6">
        <f t="shared" si="1"/>
        <v>0</v>
      </c>
      <c r="G18" s="3"/>
      <c r="H18" s="3"/>
      <c r="I18" s="3"/>
      <c r="J18" s="3"/>
      <c r="K18" s="3"/>
      <c r="L18" s="11">
        <f t="shared" si="2"/>
        <v>0</v>
      </c>
    </row>
    <row r="19" spans="1:19" x14ac:dyDescent="0.25">
      <c r="A19" s="3" t="s">
        <v>3</v>
      </c>
      <c r="B19" s="5">
        <v>15</v>
      </c>
      <c r="C19" s="201"/>
      <c r="D19" s="6">
        <f t="shared" si="0"/>
        <v>0</v>
      </c>
      <c r="E19" s="7">
        <v>2.02</v>
      </c>
      <c r="F19" s="6">
        <f t="shared" si="1"/>
        <v>0</v>
      </c>
      <c r="G19" s="3"/>
      <c r="H19" s="3"/>
      <c r="I19" s="3"/>
      <c r="J19" s="3"/>
      <c r="K19" s="3"/>
      <c r="L19" s="11">
        <f t="shared" si="2"/>
        <v>0</v>
      </c>
    </row>
    <row r="20" spans="1:19" x14ac:dyDescent="0.25">
      <c r="A20" s="3" t="s">
        <v>5</v>
      </c>
      <c r="B20" s="5">
        <v>14</v>
      </c>
      <c r="C20" s="201"/>
      <c r="D20" s="6">
        <f t="shared" si="0"/>
        <v>0</v>
      </c>
      <c r="E20" s="7">
        <v>2.02</v>
      </c>
      <c r="F20" s="6">
        <f t="shared" si="1"/>
        <v>0</v>
      </c>
      <c r="G20" s="3"/>
      <c r="H20" s="3"/>
      <c r="I20" s="3"/>
      <c r="J20" s="3"/>
      <c r="K20" s="3"/>
      <c r="L20" s="11">
        <f t="shared" si="2"/>
        <v>0</v>
      </c>
    </row>
    <row r="21" spans="1:19" x14ac:dyDescent="0.25">
      <c r="A21" s="3" t="s">
        <v>4</v>
      </c>
      <c r="B21" s="5">
        <v>13</v>
      </c>
      <c r="C21" s="201"/>
      <c r="D21" s="6">
        <f t="shared" si="0"/>
        <v>0</v>
      </c>
      <c r="E21" s="7">
        <v>2.02</v>
      </c>
      <c r="F21" s="6">
        <f t="shared" si="1"/>
        <v>0</v>
      </c>
      <c r="G21" s="3"/>
      <c r="H21" s="3"/>
      <c r="I21" s="3"/>
      <c r="J21" s="3"/>
      <c r="K21" s="3"/>
      <c r="L21" s="11">
        <f t="shared" si="2"/>
        <v>0</v>
      </c>
    </row>
    <row r="22" spans="1:19" x14ac:dyDescent="0.25">
      <c r="A22" s="3" t="s">
        <v>8</v>
      </c>
      <c r="B22" s="5">
        <v>12</v>
      </c>
      <c r="C22" s="201"/>
      <c r="D22" s="6">
        <f t="shared" si="0"/>
        <v>0</v>
      </c>
      <c r="E22" s="7">
        <v>2.02</v>
      </c>
      <c r="F22" s="6">
        <f t="shared" si="1"/>
        <v>0</v>
      </c>
      <c r="G22" s="3"/>
      <c r="H22" s="3"/>
      <c r="I22" s="3"/>
      <c r="J22" s="3"/>
      <c r="K22" s="3"/>
      <c r="L22" s="11">
        <f t="shared" si="2"/>
        <v>0</v>
      </c>
    </row>
    <row r="23" spans="1:19" x14ac:dyDescent="0.25">
      <c r="A23" s="3" t="s">
        <v>6</v>
      </c>
      <c r="B23" s="5">
        <v>11</v>
      </c>
      <c r="C23" s="201"/>
      <c r="D23" s="6">
        <f t="shared" si="0"/>
        <v>0</v>
      </c>
      <c r="E23" s="7">
        <v>2.02</v>
      </c>
      <c r="F23" s="6">
        <f t="shared" si="1"/>
        <v>0</v>
      </c>
      <c r="G23" s="3"/>
      <c r="H23" s="3"/>
      <c r="I23" s="3"/>
      <c r="J23" s="3"/>
      <c r="K23" s="3"/>
      <c r="L23" s="11">
        <f t="shared" si="2"/>
        <v>0</v>
      </c>
    </row>
    <row r="24" spans="1:19" x14ac:dyDescent="0.25">
      <c r="A24" s="3" t="s">
        <v>7</v>
      </c>
      <c r="B24" s="5">
        <v>10</v>
      </c>
      <c r="C24" s="201"/>
      <c r="D24" s="6">
        <f t="shared" si="0"/>
        <v>0</v>
      </c>
      <c r="E24" s="7">
        <v>2.02</v>
      </c>
      <c r="F24" s="6">
        <f t="shared" si="1"/>
        <v>0</v>
      </c>
      <c r="G24" s="3"/>
      <c r="H24" s="3"/>
      <c r="I24" s="3"/>
      <c r="J24" s="3"/>
      <c r="K24" s="3"/>
      <c r="L24" s="11">
        <f t="shared" si="2"/>
        <v>0</v>
      </c>
    </row>
    <row r="25" spans="1:19" x14ac:dyDescent="0.25">
      <c r="A25" s="3" t="s">
        <v>22</v>
      </c>
      <c r="B25" s="5">
        <v>9</v>
      </c>
      <c r="C25" s="201"/>
      <c r="D25" s="6">
        <f t="shared" si="0"/>
        <v>0</v>
      </c>
      <c r="E25" s="7">
        <v>2.02</v>
      </c>
      <c r="F25" s="6">
        <f t="shared" si="1"/>
        <v>0</v>
      </c>
      <c r="G25" s="3"/>
      <c r="H25" s="3"/>
      <c r="I25" s="3"/>
      <c r="J25" s="3"/>
      <c r="K25" s="3"/>
      <c r="L25" s="11">
        <f t="shared" si="2"/>
        <v>0</v>
      </c>
    </row>
    <row r="26" spans="1:19" x14ac:dyDescent="0.25">
      <c r="A26" s="3" t="s">
        <v>9</v>
      </c>
      <c r="B26" s="5">
        <v>8</v>
      </c>
      <c r="C26" s="201"/>
      <c r="D26" s="6">
        <f t="shared" si="0"/>
        <v>0</v>
      </c>
      <c r="E26" s="7">
        <v>2.02</v>
      </c>
      <c r="F26" s="6">
        <f t="shared" si="1"/>
        <v>0</v>
      </c>
      <c r="G26" s="3"/>
      <c r="H26" s="3"/>
      <c r="I26" s="3"/>
      <c r="J26" s="3"/>
      <c r="K26" s="3"/>
      <c r="L26" s="11">
        <f t="shared" si="2"/>
        <v>0</v>
      </c>
    </row>
    <row r="27" spans="1:19" x14ac:dyDescent="0.25">
      <c r="A27" s="12"/>
      <c r="B27" s="13"/>
      <c r="C27" s="14"/>
      <c r="D27" s="14"/>
      <c r="E27" s="8"/>
      <c r="F27" s="14"/>
      <c r="G27" s="12"/>
      <c r="H27" s="12"/>
      <c r="I27" s="12"/>
      <c r="J27" s="12"/>
      <c r="K27" s="12"/>
      <c r="L27" s="12"/>
    </row>
    <row r="28" spans="1:19" x14ac:dyDescent="0.25">
      <c r="A28" s="1" t="s">
        <v>27</v>
      </c>
      <c r="B28" s="16"/>
      <c r="C28" s="16"/>
      <c r="D28" s="16"/>
      <c r="E28" s="16"/>
      <c r="F28" s="16"/>
      <c r="G28" s="16"/>
      <c r="H28" s="16"/>
      <c r="I28" s="16"/>
      <c r="J28" s="16"/>
      <c r="K28" s="16"/>
      <c r="L28" s="16"/>
      <c r="M28" s="16"/>
      <c r="N28" s="1"/>
      <c r="O28" s="1"/>
      <c r="P28" s="1"/>
      <c r="Q28" s="1"/>
      <c r="R28" s="1"/>
      <c r="S28" s="1"/>
    </row>
    <row r="29" spans="1:19" x14ac:dyDescent="0.25">
      <c r="A29" s="1" t="s">
        <v>31</v>
      </c>
      <c r="B29" s="16"/>
      <c r="C29" s="16"/>
      <c r="D29" s="16"/>
      <c r="E29" s="16"/>
      <c r="F29" s="16"/>
      <c r="G29" s="16"/>
      <c r="H29" s="16"/>
      <c r="I29" s="16"/>
      <c r="J29" s="16"/>
      <c r="K29" s="16"/>
      <c r="L29" s="16"/>
      <c r="M29" s="16"/>
      <c r="N29" s="1"/>
      <c r="O29" s="1"/>
      <c r="P29" s="1"/>
      <c r="Q29" s="1"/>
      <c r="R29" s="1"/>
      <c r="S29" s="1"/>
    </row>
    <row r="30" spans="1:19" x14ac:dyDescent="0.25">
      <c r="A30" s="1" t="s">
        <v>32</v>
      </c>
      <c r="B30" s="16"/>
      <c r="C30" s="16"/>
      <c r="D30" s="16"/>
      <c r="E30" s="16"/>
      <c r="F30" s="16"/>
      <c r="G30" s="16"/>
      <c r="H30" s="16"/>
      <c r="I30" s="16"/>
      <c r="J30" s="16"/>
      <c r="K30" s="16"/>
      <c r="L30" s="16"/>
      <c r="M30" s="16"/>
      <c r="N30" s="1"/>
      <c r="O30" s="1"/>
      <c r="P30" s="1"/>
      <c r="Q30" s="1"/>
      <c r="R30" s="1"/>
      <c r="S30" s="1"/>
    </row>
    <row r="31" spans="1:19" x14ac:dyDescent="0.25">
      <c r="A31" s="1" t="s">
        <v>174</v>
      </c>
      <c r="B31" s="16"/>
      <c r="C31" s="16"/>
      <c r="D31" s="16"/>
      <c r="E31" s="16"/>
      <c r="F31" s="16"/>
      <c r="G31" s="16"/>
      <c r="H31" s="16"/>
      <c r="I31" s="16"/>
      <c r="J31" s="16"/>
      <c r="K31" s="16"/>
      <c r="L31" s="16"/>
      <c r="M31" s="16"/>
      <c r="N31" s="1"/>
      <c r="O31" s="1"/>
      <c r="P31" s="1"/>
      <c r="Q31" s="1"/>
      <c r="R31" s="1"/>
      <c r="S31" s="1"/>
    </row>
    <row r="32" spans="1:19" ht="28.5" customHeight="1" x14ac:dyDescent="0.25">
      <c r="A32" s="203" t="s">
        <v>175</v>
      </c>
      <c r="B32" s="204"/>
      <c r="C32" s="204"/>
      <c r="D32" s="204"/>
      <c r="E32" s="204"/>
      <c r="F32" s="204"/>
      <c r="G32" s="204"/>
      <c r="H32" s="204"/>
      <c r="I32" s="204"/>
      <c r="J32" s="204"/>
      <c r="K32" s="204"/>
      <c r="L32" s="204"/>
      <c r="M32" s="204"/>
      <c r="N32" s="204"/>
      <c r="O32" s="204"/>
      <c r="P32" s="204"/>
      <c r="Q32" s="204"/>
      <c r="R32" s="1"/>
      <c r="S32" s="1"/>
    </row>
    <row r="33" spans="1:19" ht="18" customHeight="1" x14ac:dyDescent="0.25">
      <c r="A33" s="204" t="s">
        <v>33</v>
      </c>
      <c r="B33" s="205"/>
      <c r="C33" s="205"/>
      <c r="D33" s="205"/>
      <c r="E33" s="205"/>
      <c r="F33" s="205"/>
      <c r="G33" s="205"/>
      <c r="H33" s="205"/>
      <c r="I33" s="205"/>
      <c r="J33" s="205"/>
      <c r="K33" s="205"/>
      <c r="L33" s="205"/>
      <c r="M33" s="205"/>
      <c r="N33" s="205"/>
      <c r="O33" s="205"/>
      <c r="P33" s="205"/>
      <c r="Q33" s="205"/>
      <c r="R33" s="205"/>
      <c r="S33" s="205"/>
    </row>
    <row r="34" spans="1:19" x14ac:dyDescent="0.25">
      <c r="A34" s="1" t="s">
        <v>154</v>
      </c>
      <c r="B34" s="1"/>
      <c r="C34" s="1"/>
      <c r="D34" s="1"/>
      <c r="E34" s="1"/>
      <c r="F34" s="1"/>
      <c r="G34" s="1"/>
      <c r="H34" s="1"/>
      <c r="I34" s="1"/>
      <c r="J34" s="1"/>
      <c r="K34" s="1"/>
      <c r="L34" s="1"/>
      <c r="M34" s="1"/>
      <c r="N34" s="1"/>
      <c r="O34" s="1"/>
      <c r="P34" s="1"/>
      <c r="Q34" s="1"/>
      <c r="R34" s="1"/>
      <c r="S34" s="1"/>
    </row>
    <row r="35" spans="1:19" x14ac:dyDescent="0.25">
      <c r="A35" s="1" t="s">
        <v>178</v>
      </c>
      <c r="B35" s="1"/>
      <c r="C35" s="1"/>
      <c r="D35" s="1"/>
      <c r="E35" s="1"/>
      <c r="F35" s="1"/>
      <c r="G35" s="1"/>
      <c r="H35" s="1"/>
      <c r="I35" s="1"/>
      <c r="J35" s="1"/>
      <c r="K35" s="1"/>
      <c r="L35" s="1"/>
      <c r="M35" s="1"/>
      <c r="N35" s="1"/>
      <c r="O35" s="1"/>
      <c r="P35" s="1"/>
      <c r="Q35" s="1"/>
      <c r="R35" s="1"/>
      <c r="S35" s="1"/>
    </row>
    <row r="36" spans="1:19" ht="17.25" customHeight="1" x14ac:dyDescent="0.25">
      <c r="A36" s="203" t="s">
        <v>176</v>
      </c>
      <c r="B36" s="203"/>
      <c r="C36" s="203"/>
      <c r="D36" s="203"/>
      <c r="E36" s="203"/>
      <c r="F36" s="203"/>
      <c r="G36" s="203"/>
      <c r="H36" s="203"/>
      <c r="I36" s="203"/>
      <c r="J36" s="203"/>
      <c r="K36" s="203"/>
      <c r="L36" s="203"/>
      <c r="M36" s="203"/>
      <c r="N36" s="203"/>
      <c r="O36" s="203"/>
      <c r="P36" s="203"/>
      <c r="Q36" s="203"/>
      <c r="R36" s="203"/>
      <c r="S36" s="203"/>
    </row>
  </sheetData>
  <mergeCells count="4">
    <mergeCell ref="A32:Q32"/>
    <mergeCell ref="A33:S33"/>
    <mergeCell ref="A36:S36"/>
    <mergeCell ref="N1:S4"/>
  </mergeCell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opLeftCell="A25" zoomScaleNormal="100" zoomScaleSheetLayoutView="50" workbookViewId="0">
      <selection activeCell="I22" sqref="I22:I24"/>
    </sheetView>
  </sheetViews>
  <sheetFormatPr defaultRowHeight="12.75" x14ac:dyDescent="0.2"/>
  <cols>
    <col min="1" max="1" width="7" style="18" customWidth="1"/>
    <col min="2" max="2" width="19.5703125" style="18" customWidth="1"/>
    <col min="3" max="3" width="16.28515625" style="18" customWidth="1"/>
    <col min="4" max="4" width="12.85546875" style="18" customWidth="1"/>
    <col min="5" max="5" width="16.28515625" style="18" customWidth="1"/>
    <col min="6" max="6" width="13.28515625" style="18" customWidth="1"/>
    <col min="7" max="7" width="14.5703125" style="18" customWidth="1"/>
    <col min="8" max="8" width="13.7109375" style="18" customWidth="1"/>
    <col min="9" max="9" width="10.42578125" style="18" customWidth="1"/>
    <col min="10" max="10" width="8.85546875" style="18" customWidth="1"/>
    <col min="11" max="11" width="10.42578125" style="18" customWidth="1"/>
    <col min="12" max="12" width="10.7109375" style="18" customWidth="1"/>
    <col min="13" max="14" width="12" style="18" customWidth="1"/>
    <col min="15" max="15" width="21.7109375" style="18" customWidth="1"/>
    <col min="16" max="256" width="9.140625" style="18"/>
    <col min="257" max="257" width="7" style="18" customWidth="1"/>
    <col min="258" max="258" width="19.5703125" style="18" customWidth="1"/>
    <col min="259" max="259" width="16.28515625" style="18" customWidth="1"/>
    <col min="260" max="260" width="12.85546875" style="18" customWidth="1"/>
    <col min="261" max="261" width="16.28515625" style="18" customWidth="1"/>
    <col min="262" max="262" width="13.28515625" style="18" customWidth="1"/>
    <col min="263" max="263" width="14.5703125" style="18" customWidth="1"/>
    <col min="264" max="264" width="13.7109375" style="18" customWidth="1"/>
    <col min="265" max="265" width="10.42578125" style="18" customWidth="1"/>
    <col min="266" max="266" width="8.85546875" style="18" customWidth="1"/>
    <col min="267" max="267" width="10.42578125" style="18" customWidth="1"/>
    <col min="268" max="268" width="10.7109375" style="18" customWidth="1"/>
    <col min="269" max="270" width="12" style="18" customWidth="1"/>
    <col min="271" max="271" width="21.7109375" style="18" customWidth="1"/>
    <col min="272" max="512" width="9.140625" style="18"/>
    <col min="513" max="513" width="7" style="18" customWidth="1"/>
    <col min="514" max="514" width="19.5703125" style="18" customWidth="1"/>
    <col min="515" max="515" width="16.28515625" style="18" customWidth="1"/>
    <col min="516" max="516" width="12.85546875" style="18" customWidth="1"/>
    <col min="517" max="517" width="16.28515625" style="18" customWidth="1"/>
    <col min="518" max="518" width="13.28515625" style="18" customWidth="1"/>
    <col min="519" max="519" width="14.5703125" style="18" customWidth="1"/>
    <col min="520" max="520" width="13.7109375" style="18" customWidth="1"/>
    <col min="521" max="521" width="10.42578125" style="18" customWidth="1"/>
    <col min="522" max="522" width="8.85546875" style="18" customWidth="1"/>
    <col min="523" max="523" width="10.42578125" style="18" customWidth="1"/>
    <col min="524" max="524" width="10.7109375" style="18" customWidth="1"/>
    <col min="525" max="526" width="12" style="18" customWidth="1"/>
    <col min="527" max="527" width="21.7109375" style="18" customWidth="1"/>
    <col min="528" max="768" width="9.140625" style="18"/>
    <col min="769" max="769" width="7" style="18" customWidth="1"/>
    <col min="770" max="770" width="19.5703125" style="18" customWidth="1"/>
    <col min="771" max="771" width="16.28515625" style="18" customWidth="1"/>
    <col min="772" max="772" width="12.85546875" style="18" customWidth="1"/>
    <col min="773" max="773" width="16.28515625" style="18" customWidth="1"/>
    <col min="774" max="774" width="13.28515625" style="18" customWidth="1"/>
    <col min="775" max="775" width="14.5703125" style="18" customWidth="1"/>
    <col min="776" max="776" width="13.7109375" style="18" customWidth="1"/>
    <col min="777" max="777" width="10.42578125" style="18" customWidth="1"/>
    <col min="778" max="778" width="8.85546875" style="18" customWidth="1"/>
    <col min="779" max="779" width="10.42578125" style="18" customWidth="1"/>
    <col min="780" max="780" width="10.7109375" style="18" customWidth="1"/>
    <col min="781" max="782" width="12" style="18" customWidth="1"/>
    <col min="783" max="783" width="21.7109375" style="18" customWidth="1"/>
    <col min="784" max="1024" width="9.140625" style="18"/>
    <col min="1025" max="1025" width="7" style="18" customWidth="1"/>
    <col min="1026" max="1026" width="19.5703125" style="18" customWidth="1"/>
    <col min="1027" max="1027" width="16.28515625" style="18" customWidth="1"/>
    <col min="1028" max="1028" width="12.85546875" style="18" customWidth="1"/>
    <col min="1029" max="1029" width="16.28515625" style="18" customWidth="1"/>
    <col min="1030" max="1030" width="13.28515625" style="18" customWidth="1"/>
    <col min="1031" max="1031" width="14.5703125" style="18" customWidth="1"/>
    <col min="1032" max="1032" width="13.7109375" style="18" customWidth="1"/>
    <col min="1033" max="1033" width="10.42578125" style="18" customWidth="1"/>
    <col min="1034" max="1034" width="8.85546875" style="18" customWidth="1"/>
    <col min="1035" max="1035" width="10.42578125" style="18" customWidth="1"/>
    <col min="1036" max="1036" width="10.7109375" style="18" customWidth="1"/>
    <col min="1037" max="1038" width="12" style="18" customWidth="1"/>
    <col min="1039" max="1039" width="21.7109375" style="18" customWidth="1"/>
    <col min="1040" max="1280" width="9.140625" style="18"/>
    <col min="1281" max="1281" width="7" style="18" customWidth="1"/>
    <col min="1282" max="1282" width="19.5703125" style="18" customWidth="1"/>
    <col min="1283" max="1283" width="16.28515625" style="18" customWidth="1"/>
    <col min="1284" max="1284" width="12.85546875" style="18" customWidth="1"/>
    <col min="1285" max="1285" width="16.28515625" style="18" customWidth="1"/>
    <col min="1286" max="1286" width="13.28515625" style="18" customWidth="1"/>
    <col min="1287" max="1287" width="14.5703125" style="18" customWidth="1"/>
    <col min="1288" max="1288" width="13.7109375" style="18" customWidth="1"/>
    <col min="1289" max="1289" width="10.42578125" style="18" customWidth="1"/>
    <col min="1290" max="1290" width="8.85546875" style="18" customWidth="1"/>
    <col min="1291" max="1291" width="10.42578125" style="18" customWidth="1"/>
    <col min="1292" max="1292" width="10.7109375" style="18" customWidth="1"/>
    <col min="1293" max="1294" width="12" style="18" customWidth="1"/>
    <col min="1295" max="1295" width="21.7109375" style="18" customWidth="1"/>
    <col min="1296" max="1536" width="9.140625" style="18"/>
    <col min="1537" max="1537" width="7" style="18" customWidth="1"/>
    <col min="1538" max="1538" width="19.5703125" style="18" customWidth="1"/>
    <col min="1539" max="1539" width="16.28515625" style="18" customWidth="1"/>
    <col min="1540" max="1540" width="12.85546875" style="18" customWidth="1"/>
    <col min="1541" max="1541" width="16.28515625" style="18" customWidth="1"/>
    <col min="1542" max="1542" width="13.28515625" style="18" customWidth="1"/>
    <col min="1543" max="1543" width="14.5703125" style="18" customWidth="1"/>
    <col min="1544" max="1544" width="13.7109375" style="18" customWidth="1"/>
    <col min="1545" max="1545" width="10.42578125" style="18" customWidth="1"/>
    <col min="1546" max="1546" width="8.85546875" style="18" customWidth="1"/>
    <col min="1547" max="1547" width="10.42578125" style="18" customWidth="1"/>
    <col min="1548" max="1548" width="10.7109375" style="18" customWidth="1"/>
    <col min="1549" max="1550" width="12" style="18" customWidth="1"/>
    <col min="1551" max="1551" width="21.7109375" style="18" customWidth="1"/>
    <col min="1552" max="1792" width="9.140625" style="18"/>
    <col min="1793" max="1793" width="7" style="18" customWidth="1"/>
    <col min="1794" max="1794" width="19.5703125" style="18" customWidth="1"/>
    <col min="1795" max="1795" width="16.28515625" style="18" customWidth="1"/>
    <col min="1796" max="1796" width="12.85546875" style="18" customWidth="1"/>
    <col min="1797" max="1797" width="16.28515625" style="18" customWidth="1"/>
    <col min="1798" max="1798" width="13.28515625" style="18" customWidth="1"/>
    <col min="1799" max="1799" width="14.5703125" style="18" customWidth="1"/>
    <col min="1800" max="1800" width="13.7109375" style="18" customWidth="1"/>
    <col min="1801" max="1801" width="10.42578125" style="18" customWidth="1"/>
    <col min="1802" max="1802" width="8.85546875" style="18" customWidth="1"/>
    <col min="1803" max="1803" width="10.42578125" style="18" customWidth="1"/>
    <col min="1804" max="1804" width="10.7109375" style="18" customWidth="1"/>
    <col min="1805" max="1806" width="12" style="18" customWidth="1"/>
    <col min="1807" max="1807" width="21.7109375" style="18" customWidth="1"/>
    <col min="1808" max="2048" width="9.140625" style="18"/>
    <col min="2049" max="2049" width="7" style="18" customWidth="1"/>
    <col min="2050" max="2050" width="19.5703125" style="18" customWidth="1"/>
    <col min="2051" max="2051" width="16.28515625" style="18" customWidth="1"/>
    <col min="2052" max="2052" width="12.85546875" style="18" customWidth="1"/>
    <col min="2053" max="2053" width="16.28515625" style="18" customWidth="1"/>
    <col min="2054" max="2054" width="13.28515625" style="18" customWidth="1"/>
    <col min="2055" max="2055" width="14.5703125" style="18" customWidth="1"/>
    <col min="2056" max="2056" width="13.7109375" style="18" customWidth="1"/>
    <col min="2057" max="2057" width="10.42578125" style="18" customWidth="1"/>
    <col min="2058" max="2058" width="8.85546875" style="18" customWidth="1"/>
    <col min="2059" max="2059" width="10.42578125" style="18" customWidth="1"/>
    <col min="2060" max="2060" width="10.7109375" style="18" customWidth="1"/>
    <col min="2061" max="2062" width="12" style="18" customWidth="1"/>
    <col min="2063" max="2063" width="21.7109375" style="18" customWidth="1"/>
    <col min="2064" max="2304" width="9.140625" style="18"/>
    <col min="2305" max="2305" width="7" style="18" customWidth="1"/>
    <col min="2306" max="2306" width="19.5703125" style="18" customWidth="1"/>
    <col min="2307" max="2307" width="16.28515625" style="18" customWidth="1"/>
    <col min="2308" max="2308" width="12.85546875" style="18" customWidth="1"/>
    <col min="2309" max="2309" width="16.28515625" style="18" customWidth="1"/>
    <col min="2310" max="2310" width="13.28515625" style="18" customWidth="1"/>
    <col min="2311" max="2311" width="14.5703125" style="18" customWidth="1"/>
    <col min="2312" max="2312" width="13.7109375" style="18" customWidth="1"/>
    <col min="2313" max="2313" width="10.42578125" style="18" customWidth="1"/>
    <col min="2314" max="2314" width="8.85546875" style="18" customWidth="1"/>
    <col min="2315" max="2315" width="10.42578125" style="18" customWidth="1"/>
    <col min="2316" max="2316" width="10.7109375" style="18" customWidth="1"/>
    <col min="2317" max="2318" width="12" style="18" customWidth="1"/>
    <col min="2319" max="2319" width="21.7109375" style="18" customWidth="1"/>
    <col min="2320" max="2560" width="9.140625" style="18"/>
    <col min="2561" max="2561" width="7" style="18" customWidth="1"/>
    <col min="2562" max="2562" width="19.5703125" style="18" customWidth="1"/>
    <col min="2563" max="2563" width="16.28515625" style="18" customWidth="1"/>
    <col min="2564" max="2564" width="12.85546875" style="18" customWidth="1"/>
    <col min="2565" max="2565" width="16.28515625" style="18" customWidth="1"/>
    <col min="2566" max="2566" width="13.28515625" style="18" customWidth="1"/>
    <col min="2567" max="2567" width="14.5703125" style="18" customWidth="1"/>
    <col min="2568" max="2568" width="13.7109375" style="18" customWidth="1"/>
    <col min="2569" max="2569" width="10.42578125" style="18" customWidth="1"/>
    <col min="2570" max="2570" width="8.85546875" style="18" customWidth="1"/>
    <col min="2571" max="2571" width="10.42578125" style="18" customWidth="1"/>
    <col min="2572" max="2572" width="10.7109375" style="18" customWidth="1"/>
    <col min="2573" max="2574" width="12" style="18" customWidth="1"/>
    <col min="2575" max="2575" width="21.7109375" style="18" customWidth="1"/>
    <col min="2576" max="2816" width="9.140625" style="18"/>
    <col min="2817" max="2817" width="7" style="18" customWidth="1"/>
    <col min="2818" max="2818" width="19.5703125" style="18" customWidth="1"/>
    <col min="2819" max="2819" width="16.28515625" style="18" customWidth="1"/>
    <col min="2820" max="2820" width="12.85546875" style="18" customWidth="1"/>
    <col min="2821" max="2821" width="16.28515625" style="18" customWidth="1"/>
    <col min="2822" max="2822" width="13.28515625" style="18" customWidth="1"/>
    <col min="2823" max="2823" width="14.5703125" style="18" customWidth="1"/>
    <col min="2824" max="2824" width="13.7109375" style="18" customWidth="1"/>
    <col min="2825" max="2825" width="10.42578125" style="18" customWidth="1"/>
    <col min="2826" max="2826" width="8.85546875" style="18" customWidth="1"/>
    <col min="2827" max="2827" width="10.42578125" style="18" customWidth="1"/>
    <col min="2828" max="2828" width="10.7109375" style="18" customWidth="1"/>
    <col min="2829" max="2830" width="12" style="18" customWidth="1"/>
    <col min="2831" max="2831" width="21.7109375" style="18" customWidth="1"/>
    <col min="2832" max="3072" width="9.140625" style="18"/>
    <col min="3073" max="3073" width="7" style="18" customWidth="1"/>
    <col min="3074" max="3074" width="19.5703125" style="18" customWidth="1"/>
    <col min="3075" max="3075" width="16.28515625" style="18" customWidth="1"/>
    <col min="3076" max="3076" width="12.85546875" style="18" customWidth="1"/>
    <col min="3077" max="3077" width="16.28515625" style="18" customWidth="1"/>
    <col min="3078" max="3078" width="13.28515625" style="18" customWidth="1"/>
    <col min="3079" max="3079" width="14.5703125" style="18" customWidth="1"/>
    <col min="3080" max="3080" width="13.7109375" style="18" customWidth="1"/>
    <col min="3081" max="3081" width="10.42578125" style="18" customWidth="1"/>
    <col min="3082" max="3082" width="8.85546875" style="18" customWidth="1"/>
    <col min="3083" max="3083" width="10.42578125" style="18" customWidth="1"/>
    <col min="3084" max="3084" width="10.7109375" style="18" customWidth="1"/>
    <col min="3085" max="3086" width="12" style="18" customWidth="1"/>
    <col min="3087" max="3087" width="21.7109375" style="18" customWidth="1"/>
    <col min="3088" max="3328" width="9.140625" style="18"/>
    <col min="3329" max="3329" width="7" style="18" customWidth="1"/>
    <col min="3330" max="3330" width="19.5703125" style="18" customWidth="1"/>
    <col min="3331" max="3331" width="16.28515625" style="18" customWidth="1"/>
    <col min="3332" max="3332" width="12.85546875" style="18" customWidth="1"/>
    <col min="3333" max="3333" width="16.28515625" style="18" customWidth="1"/>
    <col min="3334" max="3334" width="13.28515625" style="18" customWidth="1"/>
    <col min="3335" max="3335" width="14.5703125" style="18" customWidth="1"/>
    <col min="3336" max="3336" width="13.7109375" style="18" customWidth="1"/>
    <col min="3337" max="3337" width="10.42578125" style="18" customWidth="1"/>
    <col min="3338" max="3338" width="8.85546875" style="18" customWidth="1"/>
    <col min="3339" max="3339" width="10.42578125" style="18" customWidth="1"/>
    <col min="3340" max="3340" width="10.7109375" style="18" customWidth="1"/>
    <col min="3341" max="3342" width="12" style="18" customWidth="1"/>
    <col min="3343" max="3343" width="21.7109375" style="18" customWidth="1"/>
    <col min="3344" max="3584" width="9.140625" style="18"/>
    <col min="3585" max="3585" width="7" style="18" customWidth="1"/>
    <col min="3586" max="3586" width="19.5703125" style="18" customWidth="1"/>
    <col min="3587" max="3587" width="16.28515625" style="18" customWidth="1"/>
    <col min="3588" max="3588" width="12.85546875" style="18" customWidth="1"/>
    <col min="3589" max="3589" width="16.28515625" style="18" customWidth="1"/>
    <col min="3590" max="3590" width="13.28515625" style="18" customWidth="1"/>
    <col min="3591" max="3591" width="14.5703125" style="18" customWidth="1"/>
    <col min="3592" max="3592" width="13.7109375" style="18" customWidth="1"/>
    <col min="3593" max="3593" width="10.42578125" style="18" customWidth="1"/>
    <col min="3594" max="3594" width="8.85546875" style="18" customWidth="1"/>
    <col min="3595" max="3595" width="10.42578125" style="18" customWidth="1"/>
    <col min="3596" max="3596" width="10.7109375" style="18" customWidth="1"/>
    <col min="3597" max="3598" width="12" style="18" customWidth="1"/>
    <col min="3599" max="3599" width="21.7109375" style="18" customWidth="1"/>
    <col min="3600" max="3840" width="9.140625" style="18"/>
    <col min="3841" max="3841" width="7" style="18" customWidth="1"/>
    <col min="3842" max="3842" width="19.5703125" style="18" customWidth="1"/>
    <col min="3843" max="3843" width="16.28515625" style="18" customWidth="1"/>
    <col min="3844" max="3844" width="12.85546875" style="18" customWidth="1"/>
    <col min="3845" max="3845" width="16.28515625" style="18" customWidth="1"/>
    <col min="3846" max="3846" width="13.28515625" style="18" customWidth="1"/>
    <col min="3847" max="3847" width="14.5703125" style="18" customWidth="1"/>
    <col min="3848" max="3848" width="13.7109375" style="18" customWidth="1"/>
    <col min="3849" max="3849" width="10.42578125" style="18" customWidth="1"/>
    <col min="3850" max="3850" width="8.85546875" style="18" customWidth="1"/>
    <col min="3851" max="3851" width="10.42578125" style="18" customWidth="1"/>
    <col min="3852" max="3852" width="10.7109375" style="18" customWidth="1"/>
    <col min="3853" max="3854" width="12" style="18" customWidth="1"/>
    <col min="3855" max="3855" width="21.7109375" style="18" customWidth="1"/>
    <col min="3856" max="4096" width="9.140625" style="18"/>
    <col min="4097" max="4097" width="7" style="18" customWidth="1"/>
    <col min="4098" max="4098" width="19.5703125" style="18" customWidth="1"/>
    <col min="4099" max="4099" width="16.28515625" style="18" customWidth="1"/>
    <col min="4100" max="4100" width="12.85546875" style="18" customWidth="1"/>
    <col min="4101" max="4101" width="16.28515625" style="18" customWidth="1"/>
    <col min="4102" max="4102" width="13.28515625" style="18" customWidth="1"/>
    <col min="4103" max="4103" width="14.5703125" style="18" customWidth="1"/>
    <col min="4104" max="4104" width="13.7109375" style="18" customWidth="1"/>
    <col min="4105" max="4105" width="10.42578125" style="18" customWidth="1"/>
    <col min="4106" max="4106" width="8.85546875" style="18" customWidth="1"/>
    <col min="4107" max="4107" width="10.42578125" style="18" customWidth="1"/>
    <col min="4108" max="4108" width="10.7109375" style="18" customWidth="1"/>
    <col min="4109" max="4110" width="12" style="18" customWidth="1"/>
    <col min="4111" max="4111" width="21.7109375" style="18" customWidth="1"/>
    <col min="4112" max="4352" width="9.140625" style="18"/>
    <col min="4353" max="4353" width="7" style="18" customWidth="1"/>
    <col min="4354" max="4354" width="19.5703125" style="18" customWidth="1"/>
    <col min="4355" max="4355" width="16.28515625" style="18" customWidth="1"/>
    <col min="4356" max="4356" width="12.85546875" style="18" customWidth="1"/>
    <col min="4357" max="4357" width="16.28515625" style="18" customWidth="1"/>
    <col min="4358" max="4358" width="13.28515625" style="18" customWidth="1"/>
    <col min="4359" max="4359" width="14.5703125" style="18" customWidth="1"/>
    <col min="4360" max="4360" width="13.7109375" style="18" customWidth="1"/>
    <col min="4361" max="4361" width="10.42578125" style="18" customWidth="1"/>
    <col min="4362" max="4362" width="8.85546875" style="18" customWidth="1"/>
    <col min="4363" max="4363" width="10.42578125" style="18" customWidth="1"/>
    <col min="4364" max="4364" width="10.7109375" style="18" customWidth="1"/>
    <col min="4365" max="4366" width="12" style="18" customWidth="1"/>
    <col min="4367" max="4367" width="21.7109375" style="18" customWidth="1"/>
    <col min="4368" max="4608" width="9.140625" style="18"/>
    <col min="4609" max="4609" width="7" style="18" customWidth="1"/>
    <col min="4610" max="4610" width="19.5703125" style="18" customWidth="1"/>
    <col min="4611" max="4611" width="16.28515625" style="18" customWidth="1"/>
    <col min="4612" max="4612" width="12.85546875" style="18" customWidth="1"/>
    <col min="4613" max="4613" width="16.28515625" style="18" customWidth="1"/>
    <col min="4614" max="4614" width="13.28515625" style="18" customWidth="1"/>
    <col min="4615" max="4615" width="14.5703125" style="18" customWidth="1"/>
    <col min="4616" max="4616" width="13.7109375" style="18" customWidth="1"/>
    <col min="4617" max="4617" width="10.42578125" style="18" customWidth="1"/>
    <col min="4618" max="4618" width="8.85546875" style="18" customWidth="1"/>
    <col min="4619" max="4619" width="10.42578125" style="18" customWidth="1"/>
    <col min="4620" max="4620" width="10.7109375" style="18" customWidth="1"/>
    <col min="4621" max="4622" width="12" style="18" customWidth="1"/>
    <col min="4623" max="4623" width="21.7109375" style="18" customWidth="1"/>
    <col min="4624" max="4864" width="9.140625" style="18"/>
    <col min="4865" max="4865" width="7" style="18" customWidth="1"/>
    <col min="4866" max="4866" width="19.5703125" style="18" customWidth="1"/>
    <col min="4867" max="4867" width="16.28515625" style="18" customWidth="1"/>
    <col min="4868" max="4868" width="12.85546875" style="18" customWidth="1"/>
    <col min="4869" max="4869" width="16.28515625" style="18" customWidth="1"/>
    <col min="4870" max="4870" width="13.28515625" style="18" customWidth="1"/>
    <col min="4871" max="4871" width="14.5703125" style="18" customWidth="1"/>
    <col min="4872" max="4872" width="13.7109375" style="18" customWidth="1"/>
    <col min="4873" max="4873" width="10.42578125" style="18" customWidth="1"/>
    <col min="4874" max="4874" width="8.85546875" style="18" customWidth="1"/>
    <col min="4875" max="4875" width="10.42578125" style="18" customWidth="1"/>
    <col min="4876" max="4876" width="10.7109375" style="18" customWidth="1"/>
    <col min="4877" max="4878" width="12" style="18" customWidth="1"/>
    <col min="4879" max="4879" width="21.7109375" style="18" customWidth="1"/>
    <col min="4880" max="5120" width="9.140625" style="18"/>
    <col min="5121" max="5121" width="7" style="18" customWidth="1"/>
    <col min="5122" max="5122" width="19.5703125" style="18" customWidth="1"/>
    <col min="5123" max="5123" width="16.28515625" style="18" customWidth="1"/>
    <col min="5124" max="5124" width="12.85546875" style="18" customWidth="1"/>
    <col min="5125" max="5125" width="16.28515625" style="18" customWidth="1"/>
    <col min="5126" max="5126" width="13.28515625" style="18" customWidth="1"/>
    <col min="5127" max="5127" width="14.5703125" style="18" customWidth="1"/>
    <col min="5128" max="5128" width="13.7109375" style="18" customWidth="1"/>
    <col min="5129" max="5129" width="10.42578125" style="18" customWidth="1"/>
    <col min="5130" max="5130" width="8.85546875" style="18" customWidth="1"/>
    <col min="5131" max="5131" width="10.42578125" style="18" customWidth="1"/>
    <col min="5132" max="5132" width="10.7109375" style="18" customWidth="1"/>
    <col min="5133" max="5134" width="12" style="18" customWidth="1"/>
    <col min="5135" max="5135" width="21.7109375" style="18" customWidth="1"/>
    <col min="5136" max="5376" width="9.140625" style="18"/>
    <col min="5377" max="5377" width="7" style="18" customWidth="1"/>
    <col min="5378" max="5378" width="19.5703125" style="18" customWidth="1"/>
    <col min="5379" max="5379" width="16.28515625" style="18" customWidth="1"/>
    <col min="5380" max="5380" width="12.85546875" style="18" customWidth="1"/>
    <col min="5381" max="5381" width="16.28515625" style="18" customWidth="1"/>
    <col min="5382" max="5382" width="13.28515625" style="18" customWidth="1"/>
    <col min="5383" max="5383" width="14.5703125" style="18" customWidth="1"/>
    <col min="5384" max="5384" width="13.7109375" style="18" customWidth="1"/>
    <col min="5385" max="5385" width="10.42578125" style="18" customWidth="1"/>
    <col min="5386" max="5386" width="8.85546875" style="18" customWidth="1"/>
    <col min="5387" max="5387" width="10.42578125" style="18" customWidth="1"/>
    <col min="5388" max="5388" width="10.7109375" style="18" customWidth="1"/>
    <col min="5389" max="5390" width="12" style="18" customWidth="1"/>
    <col min="5391" max="5391" width="21.7109375" style="18" customWidth="1"/>
    <col min="5392" max="5632" width="9.140625" style="18"/>
    <col min="5633" max="5633" width="7" style="18" customWidth="1"/>
    <col min="5634" max="5634" width="19.5703125" style="18" customWidth="1"/>
    <col min="5635" max="5635" width="16.28515625" style="18" customWidth="1"/>
    <col min="5636" max="5636" width="12.85546875" style="18" customWidth="1"/>
    <col min="5637" max="5637" width="16.28515625" style="18" customWidth="1"/>
    <col min="5638" max="5638" width="13.28515625" style="18" customWidth="1"/>
    <col min="5639" max="5639" width="14.5703125" style="18" customWidth="1"/>
    <col min="5640" max="5640" width="13.7109375" style="18" customWidth="1"/>
    <col min="5641" max="5641" width="10.42578125" style="18" customWidth="1"/>
    <col min="5642" max="5642" width="8.85546875" style="18" customWidth="1"/>
    <col min="5643" max="5643" width="10.42578125" style="18" customWidth="1"/>
    <col min="5644" max="5644" width="10.7109375" style="18" customWidth="1"/>
    <col min="5645" max="5646" width="12" style="18" customWidth="1"/>
    <col min="5647" max="5647" width="21.7109375" style="18" customWidth="1"/>
    <col min="5648" max="5888" width="9.140625" style="18"/>
    <col min="5889" max="5889" width="7" style="18" customWidth="1"/>
    <col min="5890" max="5890" width="19.5703125" style="18" customWidth="1"/>
    <col min="5891" max="5891" width="16.28515625" style="18" customWidth="1"/>
    <col min="5892" max="5892" width="12.85546875" style="18" customWidth="1"/>
    <col min="5893" max="5893" width="16.28515625" style="18" customWidth="1"/>
    <col min="5894" max="5894" width="13.28515625" style="18" customWidth="1"/>
    <col min="5895" max="5895" width="14.5703125" style="18" customWidth="1"/>
    <col min="5896" max="5896" width="13.7109375" style="18" customWidth="1"/>
    <col min="5897" max="5897" width="10.42578125" style="18" customWidth="1"/>
    <col min="5898" max="5898" width="8.85546875" style="18" customWidth="1"/>
    <col min="5899" max="5899" width="10.42578125" style="18" customWidth="1"/>
    <col min="5900" max="5900" width="10.7109375" style="18" customWidth="1"/>
    <col min="5901" max="5902" width="12" style="18" customWidth="1"/>
    <col min="5903" max="5903" width="21.7109375" style="18" customWidth="1"/>
    <col min="5904" max="6144" width="9.140625" style="18"/>
    <col min="6145" max="6145" width="7" style="18" customWidth="1"/>
    <col min="6146" max="6146" width="19.5703125" style="18" customWidth="1"/>
    <col min="6147" max="6147" width="16.28515625" style="18" customWidth="1"/>
    <col min="6148" max="6148" width="12.85546875" style="18" customWidth="1"/>
    <col min="6149" max="6149" width="16.28515625" style="18" customWidth="1"/>
    <col min="6150" max="6150" width="13.28515625" style="18" customWidth="1"/>
    <col min="6151" max="6151" width="14.5703125" style="18" customWidth="1"/>
    <col min="6152" max="6152" width="13.7109375" style="18" customWidth="1"/>
    <col min="6153" max="6153" width="10.42578125" style="18" customWidth="1"/>
    <col min="6154" max="6154" width="8.85546875" style="18" customWidth="1"/>
    <col min="6155" max="6155" width="10.42578125" style="18" customWidth="1"/>
    <col min="6156" max="6156" width="10.7109375" style="18" customWidth="1"/>
    <col min="6157" max="6158" width="12" style="18" customWidth="1"/>
    <col min="6159" max="6159" width="21.7109375" style="18" customWidth="1"/>
    <col min="6160" max="6400" width="9.140625" style="18"/>
    <col min="6401" max="6401" width="7" style="18" customWidth="1"/>
    <col min="6402" max="6402" width="19.5703125" style="18" customWidth="1"/>
    <col min="6403" max="6403" width="16.28515625" style="18" customWidth="1"/>
    <col min="6404" max="6404" width="12.85546875" style="18" customWidth="1"/>
    <col min="6405" max="6405" width="16.28515625" style="18" customWidth="1"/>
    <col min="6406" max="6406" width="13.28515625" style="18" customWidth="1"/>
    <col min="6407" max="6407" width="14.5703125" style="18" customWidth="1"/>
    <col min="6408" max="6408" width="13.7109375" style="18" customWidth="1"/>
    <col min="6409" max="6409" width="10.42578125" style="18" customWidth="1"/>
    <col min="6410" max="6410" width="8.85546875" style="18" customWidth="1"/>
    <col min="6411" max="6411" width="10.42578125" style="18" customWidth="1"/>
    <col min="6412" max="6412" width="10.7109375" style="18" customWidth="1"/>
    <col min="6413" max="6414" width="12" style="18" customWidth="1"/>
    <col min="6415" max="6415" width="21.7109375" style="18" customWidth="1"/>
    <col min="6416" max="6656" width="9.140625" style="18"/>
    <col min="6657" max="6657" width="7" style="18" customWidth="1"/>
    <col min="6658" max="6658" width="19.5703125" style="18" customWidth="1"/>
    <col min="6659" max="6659" width="16.28515625" style="18" customWidth="1"/>
    <col min="6660" max="6660" width="12.85546875" style="18" customWidth="1"/>
    <col min="6661" max="6661" width="16.28515625" style="18" customWidth="1"/>
    <col min="6662" max="6662" width="13.28515625" style="18" customWidth="1"/>
    <col min="6663" max="6663" width="14.5703125" style="18" customWidth="1"/>
    <col min="6664" max="6664" width="13.7109375" style="18" customWidth="1"/>
    <col min="6665" max="6665" width="10.42578125" style="18" customWidth="1"/>
    <col min="6666" max="6666" width="8.85546875" style="18" customWidth="1"/>
    <col min="6667" max="6667" width="10.42578125" style="18" customWidth="1"/>
    <col min="6668" max="6668" width="10.7109375" style="18" customWidth="1"/>
    <col min="6669" max="6670" width="12" style="18" customWidth="1"/>
    <col min="6671" max="6671" width="21.7109375" style="18" customWidth="1"/>
    <col min="6672" max="6912" width="9.140625" style="18"/>
    <col min="6913" max="6913" width="7" style="18" customWidth="1"/>
    <col min="6914" max="6914" width="19.5703125" style="18" customWidth="1"/>
    <col min="6915" max="6915" width="16.28515625" style="18" customWidth="1"/>
    <col min="6916" max="6916" width="12.85546875" style="18" customWidth="1"/>
    <col min="6917" max="6917" width="16.28515625" style="18" customWidth="1"/>
    <col min="6918" max="6918" width="13.28515625" style="18" customWidth="1"/>
    <col min="6919" max="6919" width="14.5703125" style="18" customWidth="1"/>
    <col min="6920" max="6920" width="13.7109375" style="18" customWidth="1"/>
    <col min="6921" max="6921" width="10.42578125" style="18" customWidth="1"/>
    <col min="6922" max="6922" width="8.85546875" style="18" customWidth="1"/>
    <col min="6923" max="6923" width="10.42578125" style="18" customWidth="1"/>
    <col min="6924" max="6924" width="10.7109375" style="18" customWidth="1"/>
    <col min="6925" max="6926" width="12" style="18" customWidth="1"/>
    <col min="6927" max="6927" width="21.7109375" style="18" customWidth="1"/>
    <col min="6928" max="7168" width="9.140625" style="18"/>
    <col min="7169" max="7169" width="7" style="18" customWidth="1"/>
    <col min="7170" max="7170" width="19.5703125" style="18" customWidth="1"/>
    <col min="7171" max="7171" width="16.28515625" style="18" customWidth="1"/>
    <col min="7172" max="7172" width="12.85546875" style="18" customWidth="1"/>
    <col min="7173" max="7173" width="16.28515625" style="18" customWidth="1"/>
    <col min="7174" max="7174" width="13.28515625" style="18" customWidth="1"/>
    <col min="7175" max="7175" width="14.5703125" style="18" customWidth="1"/>
    <col min="7176" max="7176" width="13.7109375" style="18" customWidth="1"/>
    <col min="7177" max="7177" width="10.42578125" style="18" customWidth="1"/>
    <col min="7178" max="7178" width="8.85546875" style="18" customWidth="1"/>
    <col min="7179" max="7179" width="10.42578125" style="18" customWidth="1"/>
    <col min="7180" max="7180" width="10.7109375" style="18" customWidth="1"/>
    <col min="7181" max="7182" width="12" style="18" customWidth="1"/>
    <col min="7183" max="7183" width="21.7109375" style="18" customWidth="1"/>
    <col min="7184" max="7424" width="9.140625" style="18"/>
    <col min="7425" max="7425" width="7" style="18" customWidth="1"/>
    <col min="7426" max="7426" width="19.5703125" style="18" customWidth="1"/>
    <col min="7427" max="7427" width="16.28515625" style="18" customWidth="1"/>
    <col min="7428" max="7428" width="12.85546875" style="18" customWidth="1"/>
    <col min="7429" max="7429" width="16.28515625" style="18" customWidth="1"/>
    <col min="7430" max="7430" width="13.28515625" style="18" customWidth="1"/>
    <col min="7431" max="7431" width="14.5703125" style="18" customWidth="1"/>
    <col min="7432" max="7432" width="13.7109375" style="18" customWidth="1"/>
    <col min="7433" max="7433" width="10.42578125" style="18" customWidth="1"/>
    <col min="7434" max="7434" width="8.85546875" style="18" customWidth="1"/>
    <col min="7435" max="7435" width="10.42578125" style="18" customWidth="1"/>
    <col min="7436" max="7436" width="10.7109375" style="18" customWidth="1"/>
    <col min="7437" max="7438" width="12" style="18" customWidth="1"/>
    <col min="7439" max="7439" width="21.7109375" style="18" customWidth="1"/>
    <col min="7440" max="7680" width="9.140625" style="18"/>
    <col min="7681" max="7681" width="7" style="18" customWidth="1"/>
    <col min="7682" max="7682" width="19.5703125" style="18" customWidth="1"/>
    <col min="7683" max="7683" width="16.28515625" style="18" customWidth="1"/>
    <col min="7684" max="7684" width="12.85546875" style="18" customWidth="1"/>
    <col min="7685" max="7685" width="16.28515625" style="18" customWidth="1"/>
    <col min="7686" max="7686" width="13.28515625" style="18" customWidth="1"/>
    <col min="7687" max="7687" width="14.5703125" style="18" customWidth="1"/>
    <col min="7688" max="7688" width="13.7109375" style="18" customWidth="1"/>
    <col min="7689" max="7689" width="10.42578125" style="18" customWidth="1"/>
    <col min="7690" max="7690" width="8.85546875" style="18" customWidth="1"/>
    <col min="7691" max="7691" width="10.42578125" style="18" customWidth="1"/>
    <col min="7692" max="7692" width="10.7109375" style="18" customWidth="1"/>
    <col min="7693" max="7694" width="12" style="18" customWidth="1"/>
    <col min="7695" max="7695" width="21.7109375" style="18" customWidth="1"/>
    <col min="7696" max="7936" width="9.140625" style="18"/>
    <col min="7937" max="7937" width="7" style="18" customWidth="1"/>
    <col min="7938" max="7938" width="19.5703125" style="18" customWidth="1"/>
    <col min="7939" max="7939" width="16.28515625" style="18" customWidth="1"/>
    <col min="7940" max="7940" width="12.85546875" style="18" customWidth="1"/>
    <col min="7941" max="7941" width="16.28515625" style="18" customWidth="1"/>
    <col min="7942" max="7942" width="13.28515625" style="18" customWidth="1"/>
    <col min="7943" max="7943" width="14.5703125" style="18" customWidth="1"/>
    <col min="7944" max="7944" width="13.7109375" style="18" customWidth="1"/>
    <col min="7945" max="7945" width="10.42578125" style="18" customWidth="1"/>
    <col min="7946" max="7946" width="8.85546875" style="18" customWidth="1"/>
    <col min="7947" max="7947" width="10.42578125" style="18" customWidth="1"/>
    <col min="7948" max="7948" width="10.7109375" style="18" customWidth="1"/>
    <col min="7949" max="7950" width="12" style="18" customWidth="1"/>
    <col min="7951" max="7951" width="21.7109375" style="18" customWidth="1"/>
    <col min="7952" max="8192" width="9.140625" style="18"/>
    <col min="8193" max="8193" width="7" style="18" customWidth="1"/>
    <col min="8194" max="8194" width="19.5703125" style="18" customWidth="1"/>
    <col min="8195" max="8195" width="16.28515625" style="18" customWidth="1"/>
    <col min="8196" max="8196" width="12.85546875" style="18" customWidth="1"/>
    <col min="8197" max="8197" width="16.28515625" style="18" customWidth="1"/>
    <col min="8198" max="8198" width="13.28515625" style="18" customWidth="1"/>
    <col min="8199" max="8199" width="14.5703125" style="18" customWidth="1"/>
    <col min="8200" max="8200" width="13.7109375" style="18" customWidth="1"/>
    <col min="8201" max="8201" width="10.42578125" style="18" customWidth="1"/>
    <col min="8202" max="8202" width="8.85546875" style="18" customWidth="1"/>
    <col min="8203" max="8203" width="10.42578125" style="18" customWidth="1"/>
    <col min="8204" max="8204" width="10.7109375" style="18" customWidth="1"/>
    <col min="8205" max="8206" width="12" style="18" customWidth="1"/>
    <col min="8207" max="8207" width="21.7109375" style="18" customWidth="1"/>
    <col min="8208" max="8448" width="9.140625" style="18"/>
    <col min="8449" max="8449" width="7" style="18" customWidth="1"/>
    <col min="8450" max="8450" width="19.5703125" style="18" customWidth="1"/>
    <col min="8451" max="8451" width="16.28515625" style="18" customWidth="1"/>
    <col min="8452" max="8452" width="12.85546875" style="18" customWidth="1"/>
    <col min="8453" max="8453" width="16.28515625" style="18" customWidth="1"/>
    <col min="8454" max="8454" width="13.28515625" style="18" customWidth="1"/>
    <col min="8455" max="8455" width="14.5703125" style="18" customWidth="1"/>
    <col min="8456" max="8456" width="13.7109375" style="18" customWidth="1"/>
    <col min="8457" max="8457" width="10.42578125" style="18" customWidth="1"/>
    <col min="8458" max="8458" width="8.85546875" style="18" customWidth="1"/>
    <col min="8459" max="8459" width="10.42578125" style="18" customWidth="1"/>
    <col min="8460" max="8460" width="10.7109375" style="18" customWidth="1"/>
    <col min="8461" max="8462" width="12" style="18" customWidth="1"/>
    <col min="8463" max="8463" width="21.7109375" style="18" customWidth="1"/>
    <col min="8464" max="8704" width="9.140625" style="18"/>
    <col min="8705" max="8705" width="7" style="18" customWidth="1"/>
    <col min="8706" max="8706" width="19.5703125" style="18" customWidth="1"/>
    <col min="8707" max="8707" width="16.28515625" style="18" customWidth="1"/>
    <col min="8708" max="8708" width="12.85546875" style="18" customWidth="1"/>
    <col min="8709" max="8709" width="16.28515625" style="18" customWidth="1"/>
    <col min="8710" max="8710" width="13.28515625" style="18" customWidth="1"/>
    <col min="8711" max="8711" width="14.5703125" style="18" customWidth="1"/>
    <col min="8712" max="8712" width="13.7109375" style="18" customWidth="1"/>
    <col min="8713" max="8713" width="10.42578125" style="18" customWidth="1"/>
    <col min="8714" max="8714" width="8.85546875" style="18" customWidth="1"/>
    <col min="8715" max="8715" width="10.42578125" style="18" customWidth="1"/>
    <col min="8716" max="8716" width="10.7109375" style="18" customWidth="1"/>
    <col min="8717" max="8718" width="12" style="18" customWidth="1"/>
    <col min="8719" max="8719" width="21.7109375" style="18" customWidth="1"/>
    <col min="8720" max="8960" width="9.140625" style="18"/>
    <col min="8961" max="8961" width="7" style="18" customWidth="1"/>
    <col min="8962" max="8962" width="19.5703125" style="18" customWidth="1"/>
    <col min="8963" max="8963" width="16.28515625" style="18" customWidth="1"/>
    <col min="8964" max="8964" width="12.85546875" style="18" customWidth="1"/>
    <col min="8965" max="8965" width="16.28515625" style="18" customWidth="1"/>
    <col min="8966" max="8966" width="13.28515625" style="18" customWidth="1"/>
    <col min="8967" max="8967" width="14.5703125" style="18" customWidth="1"/>
    <col min="8968" max="8968" width="13.7109375" style="18" customWidth="1"/>
    <col min="8969" max="8969" width="10.42578125" style="18" customWidth="1"/>
    <col min="8970" max="8970" width="8.85546875" style="18" customWidth="1"/>
    <col min="8971" max="8971" width="10.42578125" style="18" customWidth="1"/>
    <col min="8972" max="8972" width="10.7109375" style="18" customWidth="1"/>
    <col min="8973" max="8974" width="12" style="18" customWidth="1"/>
    <col min="8975" max="8975" width="21.7109375" style="18" customWidth="1"/>
    <col min="8976" max="9216" width="9.140625" style="18"/>
    <col min="9217" max="9217" width="7" style="18" customWidth="1"/>
    <col min="9218" max="9218" width="19.5703125" style="18" customWidth="1"/>
    <col min="9219" max="9219" width="16.28515625" style="18" customWidth="1"/>
    <col min="9220" max="9220" width="12.85546875" style="18" customWidth="1"/>
    <col min="9221" max="9221" width="16.28515625" style="18" customWidth="1"/>
    <col min="9222" max="9222" width="13.28515625" style="18" customWidth="1"/>
    <col min="9223" max="9223" width="14.5703125" style="18" customWidth="1"/>
    <col min="9224" max="9224" width="13.7109375" style="18" customWidth="1"/>
    <col min="9225" max="9225" width="10.42578125" style="18" customWidth="1"/>
    <col min="9226" max="9226" width="8.85546875" style="18" customWidth="1"/>
    <col min="9227" max="9227" width="10.42578125" style="18" customWidth="1"/>
    <col min="9228" max="9228" width="10.7109375" style="18" customWidth="1"/>
    <col min="9229" max="9230" width="12" style="18" customWidth="1"/>
    <col min="9231" max="9231" width="21.7109375" style="18" customWidth="1"/>
    <col min="9232" max="9472" width="9.140625" style="18"/>
    <col min="9473" max="9473" width="7" style="18" customWidth="1"/>
    <col min="9474" max="9474" width="19.5703125" style="18" customWidth="1"/>
    <col min="9475" max="9475" width="16.28515625" style="18" customWidth="1"/>
    <col min="9476" max="9476" width="12.85546875" style="18" customWidth="1"/>
    <col min="9477" max="9477" width="16.28515625" style="18" customWidth="1"/>
    <col min="9478" max="9478" width="13.28515625" style="18" customWidth="1"/>
    <col min="9479" max="9479" width="14.5703125" style="18" customWidth="1"/>
    <col min="9480" max="9480" width="13.7109375" style="18" customWidth="1"/>
    <col min="9481" max="9481" width="10.42578125" style="18" customWidth="1"/>
    <col min="9482" max="9482" width="8.85546875" style="18" customWidth="1"/>
    <col min="9483" max="9483" width="10.42578125" style="18" customWidth="1"/>
    <col min="9484" max="9484" width="10.7109375" style="18" customWidth="1"/>
    <col min="9485" max="9486" width="12" style="18" customWidth="1"/>
    <col min="9487" max="9487" width="21.7109375" style="18" customWidth="1"/>
    <col min="9488" max="9728" width="9.140625" style="18"/>
    <col min="9729" max="9729" width="7" style="18" customWidth="1"/>
    <col min="9730" max="9730" width="19.5703125" style="18" customWidth="1"/>
    <col min="9731" max="9731" width="16.28515625" style="18" customWidth="1"/>
    <col min="9732" max="9732" width="12.85546875" style="18" customWidth="1"/>
    <col min="9733" max="9733" width="16.28515625" style="18" customWidth="1"/>
    <col min="9734" max="9734" width="13.28515625" style="18" customWidth="1"/>
    <col min="9735" max="9735" width="14.5703125" style="18" customWidth="1"/>
    <col min="9736" max="9736" width="13.7109375" style="18" customWidth="1"/>
    <col min="9737" max="9737" width="10.42578125" style="18" customWidth="1"/>
    <col min="9738" max="9738" width="8.85546875" style="18" customWidth="1"/>
    <col min="9739" max="9739" width="10.42578125" style="18" customWidth="1"/>
    <col min="9740" max="9740" width="10.7109375" style="18" customWidth="1"/>
    <col min="9741" max="9742" width="12" style="18" customWidth="1"/>
    <col min="9743" max="9743" width="21.7109375" style="18" customWidth="1"/>
    <col min="9744" max="9984" width="9.140625" style="18"/>
    <col min="9985" max="9985" width="7" style="18" customWidth="1"/>
    <col min="9986" max="9986" width="19.5703125" style="18" customWidth="1"/>
    <col min="9987" max="9987" width="16.28515625" style="18" customWidth="1"/>
    <col min="9988" max="9988" width="12.85546875" style="18" customWidth="1"/>
    <col min="9989" max="9989" width="16.28515625" style="18" customWidth="1"/>
    <col min="9990" max="9990" width="13.28515625" style="18" customWidth="1"/>
    <col min="9991" max="9991" width="14.5703125" style="18" customWidth="1"/>
    <col min="9992" max="9992" width="13.7109375" style="18" customWidth="1"/>
    <col min="9993" max="9993" width="10.42578125" style="18" customWidth="1"/>
    <col min="9994" max="9994" width="8.85546875" style="18" customWidth="1"/>
    <col min="9995" max="9995" width="10.42578125" style="18" customWidth="1"/>
    <col min="9996" max="9996" width="10.7109375" style="18" customWidth="1"/>
    <col min="9997" max="9998" width="12" style="18" customWidth="1"/>
    <col min="9999" max="9999" width="21.7109375" style="18" customWidth="1"/>
    <col min="10000" max="10240" width="9.140625" style="18"/>
    <col min="10241" max="10241" width="7" style="18" customWidth="1"/>
    <col min="10242" max="10242" width="19.5703125" style="18" customWidth="1"/>
    <col min="10243" max="10243" width="16.28515625" style="18" customWidth="1"/>
    <col min="10244" max="10244" width="12.85546875" style="18" customWidth="1"/>
    <col min="10245" max="10245" width="16.28515625" style="18" customWidth="1"/>
    <col min="10246" max="10246" width="13.28515625" style="18" customWidth="1"/>
    <col min="10247" max="10247" width="14.5703125" style="18" customWidth="1"/>
    <col min="10248" max="10248" width="13.7109375" style="18" customWidth="1"/>
    <col min="10249" max="10249" width="10.42578125" style="18" customWidth="1"/>
    <col min="10250" max="10250" width="8.85546875" style="18" customWidth="1"/>
    <col min="10251" max="10251" width="10.42578125" style="18" customWidth="1"/>
    <col min="10252" max="10252" width="10.7109375" style="18" customWidth="1"/>
    <col min="10253" max="10254" width="12" style="18" customWidth="1"/>
    <col min="10255" max="10255" width="21.7109375" style="18" customWidth="1"/>
    <col min="10256" max="10496" width="9.140625" style="18"/>
    <col min="10497" max="10497" width="7" style="18" customWidth="1"/>
    <col min="10498" max="10498" width="19.5703125" style="18" customWidth="1"/>
    <col min="10499" max="10499" width="16.28515625" style="18" customWidth="1"/>
    <col min="10500" max="10500" width="12.85546875" style="18" customWidth="1"/>
    <col min="10501" max="10501" width="16.28515625" style="18" customWidth="1"/>
    <col min="10502" max="10502" width="13.28515625" style="18" customWidth="1"/>
    <col min="10503" max="10503" width="14.5703125" style="18" customWidth="1"/>
    <col min="10504" max="10504" width="13.7109375" style="18" customWidth="1"/>
    <col min="10505" max="10505" width="10.42578125" style="18" customWidth="1"/>
    <col min="10506" max="10506" width="8.85546875" style="18" customWidth="1"/>
    <col min="10507" max="10507" width="10.42578125" style="18" customWidth="1"/>
    <col min="10508" max="10508" width="10.7109375" style="18" customWidth="1"/>
    <col min="10509" max="10510" width="12" style="18" customWidth="1"/>
    <col min="10511" max="10511" width="21.7109375" style="18" customWidth="1"/>
    <col min="10512" max="10752" width="9.140625" style="18"/>
    <col min="10753" max="10753" width="7" style="18" customWidth="1"/>
    <col min="10754" max="10754" width="19.5703125" style="18" customWidth="1"/>
    <col min="10755" max="10755" width="16.28515625" style="18" customWidth="1"/>
    <col min="10756" max="10756" width="12.85546875" style="18" customWidth="1"/>
    <col min="10757" max="10757" width="16.28515625" style="18" customWidth="1"/>
    <col min="10758" max="10758" width="13.28515625" style="18" customWidth="1"/>
    <col min="10759" max="10759" width="14.5703125" style="18" customWidth="1"/>
    <col min="10760" max="10760" width="13.7109375" style="18" customWidth="1"/>
    <col min="10761" max="10761" width="10.42578125" style="18" customWidth="1"/>
    <col min="10762" max="10762" width="8.85546875" style="18" customWidth="1"/>
    <col min="10763" max="10763" width="10.42578125" style="18" customWidth="1"/>
    <col min="10764" max="10764" width="10.7109375" style="18" customWidth="1"/>
    <col min="10765" max="10766" width="12" style="18" customWidth="1"/>
    <col min="10767" max="10767" width="21.7109375" style="18" customWidth="1"/>
    <col min="10768" max="11008" width="9.140625" style="18"/>
    <col min="11009" max="11009" width="7" style="18" customWidth="1"/>
    <col min="11010" max="11010" width="19.5703125" style="18" customWidth="1"/>
    <col min="11011" max="11011" width="16.28515625" style="18" customWidth="1"/>
    <col min="11012" max="11012" width="12.85546875" style="18" customWidth="1"/>
    <col min="11013" max="11013" width="16.28515625" style="18" customWidth="1"/>
    <col min="11014" max="11014" width="13.28515625" style="18" customWidth="1"/>
    <col min="11015" max="11015" width="14.5703125" style="18" customWidth="1"/>
    <col min="11016" max="11016" width="13.7109375" style="18" customWidth="1"/>
    <col min="11017" max="11017" width="10.42578125" style="18" customWidth="1"/>
    <col min="11018" max="11018" width="8.85546875" style="18" customWidth="1"/>
    <col min="11019" max="11019" width="10.42578125" style="18" customWidth="1"/>
    <col min="11020" max="11020" width="10.7109375" style="18" customWidth="1"/>
    <col min="11021" max="11022" width="12" style="18" customWidth="1"/>
    <col min="11023" max="11023" width="21.7109375" style="18" customWidth="1"/>
    <col min="11024" max="11264" width="9.140625" style="18"/>
    <col min="11265" max="11265" width="7" style="18" customWidth="1"/>
    <col min="11266" max="11266" width="19.5703125" style="18" customWidth="1"/>
    <col min="11267" max="11267" width="16.28515625" style="18" customWidth="1"/>
    <col min="11268" max="11268" width="12.85546875" style="18" customWidth="1"/>
    <col min="11269" max="11269" width="16.28515625" style="18" customWidth="1"/>
    <col min="11270" max="11270" width="13.28515625" style="18" customWidth="1"/>
    <col min="11271" max="11271" width="14.5703125" style="18" customWidth="1"/>
    <col min="11272" max="11272" width="13.7109375" style="18" customWidth="1"/>
    <col min="11273" max="11273" width="10.42578125" style="18" customWidth="1"/>
    <col min="11274" max="11274" width="8.85546875" style="18" customWidth="1"/>
    <col min="11275" max="11275" width="10.42578125" style="18" customWidth="1"/>
    <col min="11276" max="11276" width="10.7109375" style="18" customWidth="1"/>
    <col min="11277" max="11278" width="12" style="18" customWidth="1"/>
    <col min="11279" max="11279" width="21.7109375" style="18" customWidth="1"/>
    <col min="11280" max="11520" width="9.140625" style="18"/>
    <col min="11521" max="11521" width="7" style="18" customWidth="1"/>
    <col min="11522" max="11522" width="19.5703125" style="18" customWidth="1"/>
    <col min="11523" max="11523" width="16.28515625" style="18" customWidth="1"/>
    <col min="11524" max="11524" width="12.85546875" style="18" customWidth="1"/>
    <col min="11525" max="11525" width="16.28515625" style="18" customWidth="1"/>
    <col min="11526" max="11526" width="13.28515625" style="18" customWidth="1"/>
    <col min="11527" max="11527" width="14.5703125" style="18" customWidth="1"/>
    <col min="11528" max="11528" width="13.7109375" style="18" customWidth="1"/>
    <col min="11529" max="11529" width="10.42578125" style="18" customWidth="1"/>
    <col min="11530" max="11530" width="8.85546875" style="18" customWidth="1"/>
    <col min="11531" max="11531" width="10.42578125" style="18" customWidth="1"/>
    <col min="11532" max="11532" width="10.7109375" style="18" customWidth="1"/>
    <col min="11533" max="11534" width="12" style="18" customWidth="1"/>
    <col min="11535" max="11535" width="21.7109375" style="18" customWidth="1"/>
    <col min="11536" max="11776" width="9.140625" style="18"/>
    <col min="11777" max="11777" width="7" style="18" customWidth="1"/>
    <col min="11778" max="11778" width="19.5703125" style="18" customWidth="1"/>
    <col min="11779" max="11779" width="16.28515625" style="18" customWidth="1"/>
    <col min="11780" max="11780" width="12.85546875" style="18" customWidth="1"/>
    <col min="11781" max="11781" width="16.28515625" style="18" customWidth="1"/>
    <col min="11782" max="11782" width="13.28515625" style="18" customWidth="1"/>
    <col min="11783" max="11783" width="14.5703125" style="18" customWidth="1"/>
    <col min="11784" max="11784" width="13.7109375" style="18" customWidth="1"/>
    <col min="11785" max="11785" width="10.42578125" style="18" customWidth="1"/>
    <col min="11786" max="11786" width="8.85546875" style="18" customWidth="1"/>
    <col min="11787" max="11787" width="10.42578125" style="18" customWidth="1"/>
    <col min="11788" max="11788" width="10.7109375" style="18" customWidth="1"/>
    <col min="11789" max="11790" width="12" style="18" customWidth="1"/>
    <col min="11791" max="11791" width="21.7109375" style="18" customWidth="1"/>
    <col min="11792" max="12032" width="9.140625" style="18"/>
    <col min="12033" max="12033" width="7" style="18" customWidth="1"/>
    <col min="12034" max="12034" width="19.5703125" style="18" customWidth="1"/>
    <col min="12035" max="12035" width="16.28515625" style="18" customWidth="1"/>
    <col min="12036" max="12036" width="12.85546875" style="18" customWidth="1"/>
    <col min="12037" max="12037" width="16.28515625" style="18" customWidth="1"/>
    <col min="12038" max="12038" width="13.28515625" style="18" customWidth="1"/>
    <col min="12039" max="12039" width="14.5703125" style="18" customWidth="1"/>
    <col min="12040" max="12040" width="13.7109375" style="18" customWidth="1"/>
    <col min="12041" max="12041" width="10.42578125" style="18" customWidth="1"/>
    <col min="12042" max="12042" width="8.85546875" style="18" customWidth="1"/>
    <col min="12043" max="12043" width="10.42578125" style="18" customWidth="1"/>
    <col min="12044" max="12044" width="10.7109375" style="18" customWidth="1"/>
    <col min="12045" max="12046" width="12" style="18" customWidth="1"/>
    <col min="12047" max="12047" width="21.7109375" style="18" customWidth="1"/>
    <col min="12048" max="12288" width="9.140625" style="18"/>
    <col min="12289" max="12289" width="7" style="18" customWidth="1"/>
    <col min="12290" max="12290" width="19.5703125" style="18" customWidth="1"/>
    <col min="12291" max="12291" width="16.28515625" style="18" customWidth="1"/>
    <col min="12292" max="12292" width="12.85546875" style="18" customWidth="1"/>
    <col min="12293" max="12293" width="16.28515625" style="18" customWidth="1"/>
    <col min="12294" max="12294" width="13.28515625" style="18" customWidth="1"/>
    <col min="12295" max="12295" width="14.5703125" style="18" customWidth="1"/>
    <col min="12296" max="12296" width="13.7109375" style="18" customWidth="1"/>
    <col min="12297" max="12297" width="10.42578125" style="18" customWidth="1"/>
    <col min="12298" max="12298" width="8.85546875" style="18" customWidth="1"/>
    <col min="12299" max="12299" width="10.42578125" style="18" customWidth="1"/>
    <col min="12300" max="12300" width="10.7109375" style="18" customWidth="1"/>
    <col min="12301" max="12302" width="12" style="18" customWidth="1"/>
    <col min="12303" max="12303" width="21.7109375" style="18" customWidth="1"/>
    <col min="12304" max="12544" width="9.140625" style="18"/>
    <col min="12545" max="12545" width="7" style="18" customWidth="1"/>
    <col min="12546" max="12546" width="19.5703125" style="18" customWidth="1"/>
    <col min="12547" max="12547" width="16.28515625" style="18" customWidth="1"/>
    <col min="12548" max="12548" width="12.85546875" style="18" customWidth="1"/>
    <col min="12549" max="12549" width="16.28515625" style="18" customWidth="1"/>
    <col min="12550" max="12550" width="13.28515625" style="18" customWidth="1"/>
    <col min="12551" max="12551" width="14.5703125" style="18" customWidth="1"/>
    <col min="12552" max="12552" width="13.7109375" style="18" customWidth="1"/>
    <col min="12553" max="12553" width="10.42578125" style="18" customWidth="1"/>
    <col min="12554" max="12554" width="8.85546875" style="18" customWidth="1"/>
    <col min="12555" max="12555" width="10.42578125" style="18" customWidth="1"/>
    <col min="12556" max="12556" width="10.7109375" style="18" customWidth="1"/>
    <col min="12557" max="12558" width="12" style="18" customWidth="1"/>
    <col min="12559" max="12559" width="21.7109375" style="18" customWidth="1"/>
    <col min="12560" max="12800" width="9.140625" style="18"/>
    <col min="12801" max="12801" width="7" style="18" customWidth="1"/>
    <col min="12802" max="12802" width="19.5703125" style="18" customWidth="1"/>
    <col min="12803" max="12803" width="16.28515625" style="18" customWidth="1"/>
    <col min="12804" max="12804" width="12.85546875" style="18" customWidth="1"/>
    <col min="12805" max="12805" width="16.28515625" style="18" customWidth="1"/>
    <col min="12806" max="12806" width="13.28515625" style="18" customWidth="1"/>
    <col min="12807" max="12807" width="14.5703125" style="18" customWidth="1"/>
    <col min="12808" max="12808" width="13.7109375" style="18" customWidth="1"/>
    <col min="12809" max="12809" width="10.42578125" style="18" customWidth="1"/>
    <col min="12810" max="12810" width="8.85546875" style="18" customWidth="1"/>
    <col min="12811" max="12811" width="10.42578125" style="18" customWidth="1"/>
    <col min="12812" max="12812" width="10.7109375" style="18" customWidth="1"/>
    <col min="12813" max="12814" width="12" style="18" customWidth="1"/>
    <col min="12815" max="12815" width="21.7109375" style="18" customWidth="1"/>
    <col min="12816" max="13056" width="9.140625" style="18"/>
    <col min="13057" max="13057" width="7" style="18" customWidth="1"/>
    <col min="13058" max="13058" width="19.5703125" style="18" customWidth="1"/>
    <col min="13059" max="13059" width="16.28515625" style="18" customWidth="1"/>
    <col min="13060" max="13060" width="12.85546875" style="18" customWidth="1"/>
    <col min="13061" max="13061" width="16.28515625" style="18" customWidth="1"/>
    <col min="13062" max="13062" width="13.28515625" style="18" customWidth="1"/>
    <col min="13063" max="13063" width="14.5703125" style="18" customWidth="1"/>
    <col min="13064" max="13064" width="13.7109375" style="18" customWidth="1"/>
    <col min="13065" max="13065" width="10.42578125" style="18" customWidth="1"/>
    <col min="13066" max="13066" width="8.85546875" style="18" customWidth="1"/>
    <col min="13067" max="13067" width="10.42578125" style="18" customWidth="1"/>
    <col min="13068" max="13068" width="10.7109375" style="18" customWidth="1"/>
    <col min="13069" max="13070" width="12" style="18" customWidth="1"/>
    <col min="13071" max="13071" width="21.7109375" style="18" customWidth="1"/>
    <col min="13072" max="13312" width="9.140625" style="18"/>
    <col min="13313" max="13313" width="7" style="18" customWidth="1"/>
    <col min="13314" max="13314" width="19.5703125" style="18" customWidth="1"/>
    <col min="13315" max="13315" width="16.28515625" style="18" customWidth="1"/>
    <col min="13316" max="13316" width="12.85546875" style="18" customWidth="1"/>
    <col min="13317" max="13317" width="16.28515625" style="18" customWidth="1"/>
    <col min="13318" max="13318" width="13.28515625" style="18" customWidth="1"/>
    <col min="13319" max="13319" width="14.5703125" style="18" customWidth="1"/>
    <col min="13320" max="13320" width="13.7109375" style="18" customWidth="1"/>
    <col min="13321" max="13321" width="10.42578125" style="18" customWidth="1"/>
    <col min="13322" max="13322" width="8.85546875" style="18" customWidth="1"/>
    <col min="13323" max="13323" width="10.42578125" style="18" customWidth="1"/>
    <col min="13324" max="13324" width="10.7109375" style="18" customWidth="1"/>
    <col min="13325" max="13326" width="12" style="18" customWidth="1"/>
    <col min="13327" max="13327" width="21.7109375" style="18" customWidth="1"/>
    <col min="13328" max="13568" width="9.140625" style="18"/>
    <col min="13569" max="13569" width="7" style="18" customWidth="1"/>
    <col min="13570" max="13570" width="19.5703125" style="18" customWidth="1"/>
    <col min="13571" max="13571" width="16.28515625" style="18" customWidth="1"/>
    <col min="13572" max="13572" width="12.85546875" style="18" customWidth="1"/>
    <col min="13573" max="13573" width="16.28515625" style="18" customWidth="1"/>
    <col min="13574" max="13574" width="13.28515625" style="18" customWidth="1"/>
    <col min="13575" max="13575" width="14.5703125" style="18" customWidth="1"/>
    <col min="13576" max="13576" width="13.7109375" style="18" customWidth="1"/>
    <col min="13577" max="13577" width="10.42578125" style="18" customWidth="1"/>
    <col min="13578" max="13578" width="8.85546875" style="18" customWidth="1"/>
    <col min="13579" max="13579" width="10.42578125" style="18" customWidth="1"/>
    <col min="13580" max="13580" width="10.7109375" style="18" customWidth="1"/>
    <col min="13581" max="13582" width="12" style="18" customWidth="1"/>
    <col min="13583" max="13583" width="21.7109375" style="18" customWidth="1"/>
    <col min="13584" max="13824" width="9.140625" style="18"/>
    <col min="13825" max="13825" width="7" style="18" customWidth="1"/>
    <col min="13826" max="13826" width="19.5703125" style="18" customWidth="1"/>
    <col min="13827" max="13827" width="16.28515625" style="18" customWidth="1"/>
    <col min="13828" max="13828" width="12.85546875" style="18" customWidth="1"/>
    <col min="13829" max="13829" width="16.28515625" style="18" customWidth="1"/>
    <col min="13830" max="13830" width="13.28515625" style="18" customWidth="1"/>
    <col min="13831" max="13831" width="14.5703125" style="18" customWidth="1"/>
    <col min="13832" max="13832" width="13.7109375" style="18" customWidth="1"/>
    <col min="13833" max="13833" width="10.42578125" style="18" customWidth="1"/>
    <col min="13834" max="13834" width="8.85546875" style="18" customWidth="1"/>
    <col min="13835" max="13835" width="10.42578125" style="18" customWidth="1"/>
    <col min="13836" max="13836" width="10.7109375" style="18" customWidth="1"/>
    <col min="13837" max="13838" width="12" style="18" customWidth="1"/>
    <col min="13839" max="13839" width="21.7109375" style="18" customWidth="1"/>
    <col min="13840" max="14080" width="9.140625" style="18"/>
    <col min="14081" max="14081" width="7" style="18" customWidth="1"/>
    <col min="14082" max="14082" width="19.5703125" style="18" customWidth="1"/>
    <col min="14083" max="14083" width="16.28515625" style="18" customWidth="1"/>
    <col min="14084" max="14084" width="12.85546875" style="18" customWidth="1"/>
    <col min="14085" max="14085" width="16.28515625" style="18" customWidth="1"/>
    <col min="14086" max="14086" width="13.28515625" style="18" customWidth="1"/>
    <col min="14087" max="14087" width="14.5703125" style="18" customWidth="1"/>
    <col min="14088" max="14088" width="13.7109375" style="18" customWidth="1"/>
    <col min="14089" max="14089" width="10.42578125" style="18" customWidth="1"/>
    <col min="14090" max="14090" width="8.85546875" style="18" customWidth="1"/>
    <col min="14091" max="14091" width="10.42578125" style="18" customWidth="1"/>
    <col min="14092" max="14092" width="10.7109375" style="18" customWidth="1"/>
    <col min="14093" max="14094" width="12" style="18" customWidth="1"/>
    <col min="14095" max="14095" width="21.7109375" style="18" customWidth="1"/>
    <col min="14096" max="14336" width="9.140625" style="18"/>
    <col min="14337" max="14337" width="7" style="18" customWidth="1"/>
    <col min="14338" max="14338" width="19.5703125" style="18" customWidth="1"/>
    <col min="14339" max="14339" width="16.28515625" style="18" customWidth="1"/>
    <col min="14340" max="14340" width="12.85546875" style="18" customWidth="1"/>
    <col min="14341" max="14341" width="16.28515625" style="18" customWidth="1"/>
    <col min="14342" max="14342" width="13.28515625" style="18" customWidth="1"/>
    <col min="14343" max="14343" width="14.5703125" style="18" customWidth="1"/>
    <col min="14344" max="14344" width="13.7109375" style="18" customWidth="1"/>
    <col min="14345" max="14345" width="10.42578125" style="18" customWidth="1"/>
    <col min="14346" max="14346" width="8.85546875" style="18" customWidth="1"/>
    <col min="14347" max="14347" width="10.42578125" style="18" customWidth="1"/>
    <col min="14348" max="14348" width="10.7109375" style="18" customWidth="1"/>
    <col min="14349" max="14350" width="12" style="18" customWidth="1"/>
    <col min="14351" max="14351" width="21.7109375" style="18" customWidth="1"/>
    <col min="14352" max="14592" width="9.140625" style="18"/>
    <col min="14593" max="14593" width="7" style="18" customWidth="1"/>
    <col min="14594" max="14594" width="19.5703125" style="18" customWidth="1"/>
    <col min="14595" max="14595" width="16.28515625" style="18" customWidth="1"/>
    <col min="14596" max="14596" width="12.85546875" style="18" customWidth="1"/>
    <col min="14597" max="14597" width="16.28515625" style="18" customWidth="1"/>
    <col min="14598" max="14598" width="13.28515625" style="18" customWidth="1"/>
    <col min="14599" max="14599" width="14.5703125" style="18" customWidth="1"/>
    <col min="14600" max="14600" width="13.7109375" style="18" customWidth="1"/>
    <col min="14601" max="14601" width="10.42578125" style="18" customWidth="1"/>
    <col min="14602" max="14602" width="8.85546875" style="18" customWidth="1"/>
    <col min="14603" max="14603" width="10.42578125" style="18" customWidth="1"/>
    <col min="14604" max="14604" width="10.7109375" style="18" customWidth="1"/>
    <col min="14605" max="14606" width="12" style="18" customWidth="1"/>
    <col min="14607" max="14607" width="21.7109375" style="18" customWidth="1"/>
    <col min="14608" max="14848" width="9.140625" style="18"/>
    <col min="14849" max="14849" width="7" style="18" customWidth="1"/>
    <col min="14850" max="14850" width="19.5703125" style="18" customWidth="1"/>
    <col min="14851" max="14851" width="16.28515625" style="18" customWidth="1"/>
    <col min="14852" max="14852" width="12.85546875" style="18" customWidth="1"/>
    <col min="14853" max="14853" width="16.28515625" style="18" customWidth="1"/>
    <col min="14854" max="14854" width="13.28515625" style="18" customWidth="1"/>
    <col min="14855" max="14855" width="14.5703125" style="18" customWidth="1"/>
    <col min="14856" max="14856" width="13.7109375" style="18" customWidth="1"/>
    <col min="14857" max="14857" width="10.42578125" style="18" customWidth="1"/>
    <col min="14858" max="14858" width="8.85546875" style="18" customWidth="1"/>
    <col min="14859" max="14859" width="10.42578125" style="18" customWidth="1"/>
    <col min="14860" max="14860" width="10.7109375" style="18" customWidth="1"/>
    <col min="14861" max="14862" width="12" style="18" customWidth="1"/>
    <col min="14863" max="14863" width="21.7109375" style="18" customWidth="1"/>
    <col min="14864" max="15104" width="9.140625" style="18"/>
    <col min="15105" max="15105" width="7" style="18" customWidth="1"/>
    <col min="15106" max="15106" width="19.5703125" style="18" customWidth="1"/>
    <col min="15107" max="15107" width="16.28515625" style="18" customWidth="1"/>
    <col min="15108" max="15108" width="12.85546875" style="18" customWidth="1"/>
    <col min="15109" max="15109" width="16.28515625" style="18" customWidth="1"/>
    <col min="15110" max="15110" width="13.28515625" style="18" customWidth="1"/>
    <col min="15111" max="15111" width="14.5703125" style="18" customWidth="1"/>
    <col min="15112" max="15112" width="13.7109375" style="18" customWidth="1"/>
    <col min="15113" max="15113" width="10.42578125" style="18" customWidth="1"/>
    <col min="15114" max="15114" width="8.85546875" style="18" customWidth="1"/>
    <col min="15115" max="15115" width="10.42578125" style="18" customWidth="1"/>
    <col min="15116" max="15116" width="10.7109375" style="18" customWidth="1"/>
    <col min="15117" max="15118" width="12" style="18" customWidth="1"/>
    <col min="15119" max="15119" width="21.7109375" style="18" customWidth="1"/>
    <col min="15120" max="15360" width="9.140625" style="18"/>
    <col min="15361" max="15361" width="7" style="18" customWidth="1"/>
    <col min="15362" max="15362" width="19.5703125" style="18" customWidth="1"/>
    <col min="15363" max="15363" width="16.28515625" style="18" customWidth="1"/>
    <col min="15364" max="15364" width="12.85546875" style="18" customWidth="1"/>
    <col min="15365" max="15365" width="16.28515625" style="18" customWidth="1"/>
    <col min="15366" max="15366" width="13.28515625" style="18" customWidth="1"/>
    <col min="15367" max="15367" width="14.5703125" style="18" customWidth="1"/>
    <col min="15368" max="15368" width="13.7109375" style="18" customWidth="1"/>
    <col min="15369" max="15369" width="10.42578125" style="18" customWidth="1"/>
    <col min="15370" max="15370" width="8.85546875" style="18" customWidth="1"/>
    <col min="15371" max="15371" width="10.42578125" style="18" customWidth="1"/>
    <col min="15372" max="15372" width="10.7109375" style="18" customWidth="1"/>
    <col min="15373" max="15374" width="12" style="18" customWidth="1"/>
    <col min="15375" max="15375" width="21.7109375" style="18" customWidth="1"/>
    <col min="15376" max="15616" width="9.140625" style="18"/>
    <col min="15617" max="15617" width="7" style="18" customWidth="1"/>
    <col min="15618" max="15618" width="19.5703125" style="18" customWidth="1"/>
    <col min="15619" max="15619" width="16.28515625" style="18" customWidth="1"/>
    <col min="15620" max="15620" width="12.85546875" style="18" customWidth="1"/>
    <col min="15621" max="15621" width="16.28515625" style="18" customWidth="1"/>
    <col min="15622" max="15622" width="13.28515625" style="18" customWidth="1"/>
    <col min="15623" max="15623" width="14.5703125" style="18" customWidth="1"/>
    <col min="15624" max="15624" width="13.7109375" style="18" customWidth="1"/>
    <col min="15625" max="15625" width="10.42578125" style="18" customWidth="1"/>
    <col min="15626" max="15626" width="8.85546875" style="18" customWidth="1"/>
    <col min="15627" max="15627" width="10.42578125" style="18" customWidth="1"/>
    <col min="15628" max="15628" width="10.7109375" style="18" customWidth="1"/>
    <col min="15629" max="15630" width="12" style="18" customWidth="1"/>
    <col min="15631" max="15631" width="21.7109375" style="18" customWidth="1"/>
    <col min="15632" max="15872" width="9.140625" style="18"/>
    <col min="15873" max="15873" width="7" style="18" customWidth="1"/>
    <col min="15874" max="15874" width="19.5703125" style="18" customWidth="1"/>
    <col min="15875" max="15875" width="16.28515625" style="18" customWidth="1"/>
    <col min="15876" max="15876" width="12.85546875" style="18" customWidth="1"/>
    <col min="15877" max="15877" width="16.28515625" style="18" customWidth="1"/>
    <col min="15878" max="15878" width="13.28515625" style="18" customWidth="1"/>
    <col min="15879" max="15879" width="14.5703125" style="18" customWidth="1"/>
    <col min="15880" max="15880" width="13.7109375" style="18" customWidth="1"/>
    <col min="15881" max="15881" width="10.42578125" style="18" customWidth="1"/>
    <col min="15882" max="15882" width="8.85546875" style="18" customWidth="1"/>
    <col min="15883" max="15883" width="10.42578125" style="18" customWidth="1"/>
    <col min="15884" max="15884" width="10.7109375" style="18" customWidth="1"/>
    <col min="15885" max="15886" width="12" style="18" customWidth="1"/>
    <col min="15887" max="15887" width="21.7109375" style="18" customWidth="1"/>
    <col min="15888" max="16128" width="9.140625" style="18"/>
    <col min="16129" max="16129" width="7" style="18" customWidth="1"/>
    <col min="16130" max="16130" width="19.5703125" style="18" customWidth="1"/>
    <col min="16131" max="16131" width="16.28515625" style="18" customWidth="1"/>
    <col min="16132" max="16132" width="12.85546875" style="18" customWidth="1"/>
    <col min="16133" max="16133" width="16.28515625" style="18" customWidth="1"/>
    <col min="16134" max="16134" width="13.28515625" style="18" customWidth="1"/>
    <col min="16135" max="16135" width="14.5703125" style="18" customWidth="1"/>
    <col min="16136" max="16136" width="13.7109375" style="18" customWidth="1"/>
    <col min="16137" max="16137" width="10.42578125" style="18" customWidth="1"/>
    <col min="16138" max="16138" width="8.85546875" style="18" customWidth="1"/>
    <col min="16139" max="16139" width="10.42578125" style="18" customWidth="1"/>
    <col min="16140" max="16140" width="10.7109375" style="18" customWidth="1"/>
    <col min="16141" max="16142" width="12" style="18" customWidth="1"/>
    <col min="16143" max="16143" width="21.7109375" style="18" customWidth="1"/>
    <col min="16144" max="16384" width="9.140625" style="18"/>
  </cols>
  <sheetData>
    <row r="1" spans="1:15" x14ac:dyDescent="0.2">
      <c r="L1" s="231" t="s">
        <v>144</v>
      </c>
      <c r="M1" s="232"/>
      <c r="N1" s="232"/>
      <c r="O1" s="232"/>
    </row>
    <row r="2" spans="1:15" x14ac:dyDescent="0.2">
      <c r="L2" s="232"/>
      <c r="M2" s="232"/>
      <c r="N2" s="232"/>
      <c r="O2" s="232"/>
    </row>
    <row r="3" spans="1:15" x14ac:dyDescent="0.2">
      <c r="L3" s="232"/>
      <c r="M3" s="232"/>
      <c r="N3" s="232"/>
      <c r="O3" s="232"/>
    </row>
    <row r="4" spans="1:15" x14ac:dyDescent="0.2">
      <c r="L4" s="232"/>
      <c r="M4" s="232"/>
      <c r="N4" s="232"/>
      <c r="O4" s="232"/>
    </row>
    <row r="5" spans="1:15" ht="15.75" x14ac:dyDescent="0.25">
      <c r="A5" s="195"/>
      <c r="I5" s="19"/>
      <c r="J5" s="19"/>
      <c r="K5" s="19"/>
      <c r="L5" s="19"/>
      <c r="M5" s="19"/>
      <c r="N5" s="19"/>
    </row>
    <row r="6" spans="1:15" ht="15.75" x14ac:dyDescent="0.25">
      <c r="I6" s="19"/>
      <c r="J6" s="19"/>
      <c r="K6" s="19"/>
      <c r="L6" s="19"/>
      <c r="M6" s="19"/>
      <c r="N6" s="19"/>
    </row>
    <row r="7" spans="1:15" ht="15.75" customHeight="1" x14ac:dyDescent="0.25">
      <c r="A7" s="233" t="s">
        <v>139</v>
      </c>
      <c r="B7" s="233"/>
      <c r="C7" s="233"/>
      <c r="D7" s="233"/>
      <c r="E7" s="233"/>
      <c r="F7" s="233"/>
      <c r="G7" s="233"/>
      <c r="H7" s="233"/>
      <c r="I7" s="233"/>
      <c r="J7" s="233"/>
      <c r="K7" s="233"/>
      <c r="L7" s="233"/>
      <c r="M7" s="233"/>
      <c r="N7" s="233"/>
      <c r="O7" s="233"/>
    </row>
    <row r="8" spans="1:15" ht="15.75" customHeight="1" x14ac:dyDescent="0.2">
      <c r="A8" s="20"/>
      <c r="B8" s="20"/>
      <c r="C8" s="20"/>
      <c r="D8" s="20"/>
      <c r="E8" s="20"/>
      <c r="F8" s="20"/>
      <c r="G8" s="20"/>
      <c r="H8" s="20"/>
      <c r="I8" s="20"/>
      <c r="J8" s="20"/>
      <c r="K8" s="20"/>
      <c r="L8" s="20"/>
      <c r="M8" s="20"/>
      <c r="N8" s="20"/>
    </row>
    <row r="9" spans="1:15" x14ac:dyDescent="0.2">
      <c r="A9" s="234" t="s">
        <v>140</v>
      </c>
      <c r="B9" s="234"/>
      <c r="C9" s="234"/>
      <c r="D9" s="234"/>
      <c r="E9" s="234"/>
      <c r="F9" s="234"/>
      <c r="G9" s="234"/>
      <c r="H9" s="234"/>
      <c r="I9" s="234"/>
      <c r="J9" s="234"/>
      <c r="K9" s="234"/>
      <c r="L9" s="234"/>
      <c r="M9" s="234"/>
      <c r="N9" s="234"/>
      <c r="O9" s="234"/>
    </row>
    <row r="10" spans="1:15" ht="20.25" x14ac:dyDescent="0.3">
      <c r="D10" s="21"/>
      <c r="E10" s="21"/>
      <c r="F10" s="21"/>
      <c r="G10" s="21"/>
      <c r="H10" s="21"/>
    </row>
    <row r="11" spans="1:15" ht="15" customHeight="1" x14ac:dyDescent="0.25">
      <c r="A11" s="235" t="s">
        <v>40</v>
      </c>
      <c r="B11" s="235"/>
      <c r="C11" s="235"/>
      <c r="D11" s="235"/>
      <c r="E11" s="235"/>
      <c r="F11" s="235"/>
      <c r="G11" s="235"/>
      <c r="H11" s="235"/>
      <c r="I11" s="235"/>
      <c r="J11" s="235"/>
      <c r="K11" s="235"/>
      <c r="L11" s="235"/>
      <c r="M11" s="235"/>
      <c r="N11" s="235"/>
      <c r="O11" s="235"/>
    </row>
    <row r="12" spans="1:15" ht="15.75" x14ac:dyDescent="0.25">
      <c r="A12" s="22"/>
      <c r="B12" s="22"/>
      <c r="C12" s="23"/>
      <c r="D12" s="22"/>
      <c r="E12" s="22"/>
      <c r="F12" s="22"/>
      <c r="G12" s="22"/>
      <c r="H12" s="24" t="s">
        <v>41</v>
      </c>
      <c r="I12" s="22"/>
      <c r="J12" s="24"/>
      <c r="L12" s="22"/>
      <c r="M12" s="22"/>
      <c r="N12" s="22"/>
    </row>
    <row r="13" spans="1:15" ht="16.5" thickBot="1" x14ac:dyDescent="0.3">
      <c r="A13" s="236" t="s">
        <v>42</v>
      </c>
      <c r="B13" s="236"/>
      <c r="C13" s="236"/>
      <c r="D13" s="237"/>
      <c r="E13" s="237"/>
      <c r="F13" s="237"/>
      <c r="G13" s="237"/>
      <c r="H13" s="237"/>
      <c r="I13" s="237"/>
      <c r="J13" s="237"/>
      <c r="K13" s="237"/>
      <c r="L13" s="237"/>
      <c r="M13" s="237"/>
      <c r="N13" s="237"/>
      <c r="O13" s="237"/>
    </row>
    <row r="14" spans="1:15" ht="24.75" customHeight="1" thickBot="1" x14ac:dyDescent="0.25">
      <c r="A14" s="238" t="s">
        <v>43</v>
      </c>
      <c r="B14" s="239"/>
      <c r="C14" s="25" t="s">
        <v>44</v>
      </c>
      <c r="D14" s="244"/>
      <c r="E14" s="245"/>
      <c r="F14" s="245"/>
      <c r="G14" s="245"/>
      <c r="H14" s="245"/>
      <c r="I14" s="245"/>
      <c r="J14" s="245"/>
      <c r="K14" s="245"/>
      <c r="L14" s="245"/>
      <c r="M14" s="245"/>
      <c r="N14" s="245"/>
      <c r="O14" s="246"/>
    </row>
    <row r="15" spans="1:15" ht="24.75" customHeight="1" thickBot="1" x14ac:dyDescent="0.25">
      <c r="A15" s="240"/>
      <c r="B15" s="241"/>
      <c r="C15" s="26" t="s">
        <v>45</v>
      </c>
      <c r="D15" s="244"/>
      <c r="E15" s="245"/>
      <c r="F15" s="245"/>
      <c r="G15" s="245"/>
      <c r="H15" s="245"/>
      <c r="I15" s="245"/>
      <c r="J15" s="245"/>
      <c r="K15" s="245"/>
      <c r="L15" s="245"/>
      <c r="M15" s="245"/>
      <c r="N15" s="245"/>
      <c r="O15" s="246"/>
    </row>
    <row r="16" spans="1:15" ht="23.25" customHeight="1" thickBot="1" x14ac:dyDescent="0.25">
      <c r="A16" s="242"/>
      <c r="B16" s="243"/>
      <c r="C16" s="27" t="s">
        <v>46</v>
      </c>
      <c r="D16" s="247"/>
      <c r="E16" s="248"/>
      <c r="F16" s="248"/>
      <c r="G16" s="248"/>
      <c r="H16" s="248"/>
      <c r="I16" s="248"/>
      <c r="J16" s="248"/>
      <c r="K16" s="248"/>
      <c r="L16" s="248"/>
      <c r="M16" s="248"/>
      <c r="N16" s="248"/>
      <c r="O16" s="249"/>
    </row>
    <row r="17" spans="1:20" ht="15" x14ac:dyDescent="0.2">
      <c r="A17" s="211"/>
      <c r="B17" s="212"/>
      <c r="C17" s="213"/>
      <c r="D17" s="213"/>
      <c r="E17" s="213"/>
      <c r="F17" s="213"/>
      <c r="G17" s="213"/>
      <c r="H17" s="213"/>
      <c r="I17" s="213"/>
      <c r="J17" s="28"/>
      <c r="K17" s="28"/>
      <c r="L17" s="28"/>
      <c r="M17" s="28"/>
      <c r="N17" s="28"/>
      <c r="O17" s="29"/>
    </row>
    <row r="18" spans="1:20" ht="15" customHeight="1" thickBot="1" x14ac:dyDescent="0.25">
      <c r="A18" s="30"/>
      <c r="B18" s="30"/>
      <c r="C18" s="31"/>
      <c r="D18" s="32"/>
      <c r="E18" s="32"/>
      <c r="F18" s="32"/>
      <c r="G18" s="32"/>
      <c r="H18" s="32"/>
      <c r="I18" s="32"/>
      <c r="J18" s="32"/>
      <c r="K18" s="32"/>
      <c r="L18" s="32"/>
      <c r="M18" s="32"/>
      <c r="N18" s="32"/>
      <c r="O18" s="32"/>
    </row>
    <row r="19" spans="1:20" ht="30.75" customHeight="1" thickBot="1" x14ac:dyDescent="0.25">
      <c r="A19" s="214" t="s">
        <v>47</v>
      </c>
      <c r="B19" s="215"/>
      <c r="C19" s="216"/>
      <c r="D19" s="217" t="s">
        <v>48</v>
      </c>
      <c r="E19" s="218"/>
      <c r="F19" s="218"/>
      <c r="G19" s="218"/>
      <c r="H19" s="218"/>
      <c r="I19" s="218"/>
      <c r="J19" s="218"/>
      <c r="K19" s="218"/>
      <c r="L19" s="218"/>
      <c r="M19" s="218"/>
      <c r="N19" s="218"/>
      <c r="O19" s="219"/>
    </row>
    <row r="20" spans="1:20" ht="18.75" customHeight="1" x14ac:dyDescent="0.2">
      <c r="A20" s="33"/>
      <c r="B20" s="33"/>
      <c r="C20" s="33"/>
      <c r="D20" s="34"/>
      <c r="E20" s="34"/>
      <c r="F20" s="34"/>
      <c r="G20" s="34"/>
      <c r="H20" s="34"/>
      <c r="I20" s="34"/>
      <c r="J20" s="34"/>
      <c r="K20" s="34"/>
      <c r="L20" s="34"/>
      <c r="M20" s="34"/>
      <c r="N20" s="34"/>
      <c r="O20" s="34"/>
    </row>
    <row r="21" spans="1:20" ht="16.5" thickBot="1" x14ac:dyDescent="0.3">
      <c r="A21" s="220" t="s">
        <v>49</v>
      </c>
      <c r="B21" s="220"/>
      <c r="C21" s="220"/>
      <c r="D21" s="220"/>
      <c r="E21" s="220"/>
      <c r="F21" s="220"/>
      <c r="G21" s="220"/>
      <c r="H21" s="220"/>
      <c r="I21" s="220"/>
      <c r="J21" s="220"/>
      <c r="K21" s="220"/>
      <c r="L21" s="220"/>
      <c r="M21" s="220"/>
      <c r="N21" s="220"/>
      <c r="O21" s="220"/>
    </row>
    <row r="22" spans="1:20" s="35" customFormat="1" ht="13.5" customHeight="1" x14ac:dyDescent="0.2">
      <c r="A22" s="257" t="s">
        <v>11</v>
      </c>
      <c r="B22" s="227" t="s">
        <v>50</v>
      </c>
      <c r="C22" s="229" t="s">
        <v>51</v>
      </c>
      <c r="D22" s="229" t="s">
        <v>52</v>
      </c>
      <c r="E22" s="229" t="s">
        <v>53</v>
      </c>
      <c r="F22" s="221" t="s">
        <v>54</v>
      </c>
      <c r="G22" s="229" t="s">
        <v>55</v>
      </c>
      <c r="H22" s="229" t="s">
        <v>56</v>
      </c>
      <c r="I22" s="229" t="s">
        <v>57</v>
      </c>
      <c r="J22" s="229" t="s">
        <v>58</v>
      </c>
      <c r="K22" s="229" t="s">
        <v>59</v>
      </c>
      <c r="L22" s="229" t="s">
        <v>60</v>
      </c>
      <c r="M22" s="229" t="s">
        <v>61</v>
      </c>
      <c r="N22" s="223" t="s">
        <v>62</v>
      </c>
      <c r="O22" s="225" t="s">
        <v>63</v>
      </c>
    </row>
    <row r="23" spans="1:20" s="35" customFormat="1" ht="12.75" customHeight="1" x14ac:dyDescent="0.2">
      <c r="A23" s="258"/>
      <c r="B23" s="228"/>
      <c r="C23" s="230"/>
      <c r="D23" s="230"/>
      <c r="E23" s="228"/>
      <c r="F23" s="222"/>
      <c r="G23" s="230"/>
      <c r="H23" s="251"/>
      <c r="I23" s="230"/>
      <c r="J23" s="228"/>
      <c r="K23" s="230"/>
      <c r="L23" s="251"/>
      <c r="M23" s="230"/>
      <c r="N23" s="224"/>
      <c r="O23" s="226"/>
    </row>
    <row r="24" spans="1:20" s="35" customFormat="1" ht="89.25" customHeight="1" x14ac:dyDescent="0.2">
      <c r="A24" s="258"/>
      <c r="B24" s="228"/>
      <c r="C24" s="230"/>
      <c r="D24" s="230"/>
      <c r="E24" s="228"/>
      <c r="F24" s="222"/>
      <c r="G24" s="230"/>
      <c r="H24" s="251"/>
      <c r="I24" s="230"/>
      <c r="J24" s="228"/>
      <c r="K24" s="230"/>
      <c r="L24" s="251"/>
      <c r="M24" s="230"/>
      <c r="N24" s="224"/>
      <c r="O24" s="226"/>
    </row>
    <row r="25" spans="1:20" ht="15.75" customHeight="1" x14ac:dyDescent="0.2">
      <c r="A25" s="36">
        <v>1</v>
      </c>
      <c r="B25" s="37">
        <v>2</v>
      </c>
      <c r="C25" s="37">
        <v>3</v>
      </c>
      <c r="D25" s="37">
        <v>4</v>
      </c>
      <c r="E25" s="37">
        <v>5</v>
      </c>
      <c r="F25" s="37">
        <v>6</v>
      </c>
      <c r="G25" s="37">
        <v>7</v>
      </c>
      <c r="H25" s="37">
        <v>8</v>
      </c>
      <c r="I25" s="37">
        <v>9</v>
      </c>
      <c r="J25" s="37">
        <v>10</v>
      </c>
      <c r="K25" s="37">
        <v>11</v>
      </c>
      <c r="L25" s="37">
        <v>12</v>
      </c>
      <c r="M25" s="38">
        <v>13</v>
      </c>
      <c r="N25" s="39">
        <v>14</v>
      </c>
      <c r="O25" s="40">
        <v>15</v>
      </c>
      <c r="P25" s="41"/>
      <c r="Q25" s="41"/>
      <c r="R25" s="41"/>
      <c r="S25" s="41"/>
      <c r="T25" s="41"/>
    </row>
    <row r="26" spans="1:20" s="45" customFormat="1" ht="12.75" hidden="1" customHeight="1" x14ac:dyDescent="0.2">
      <c r="A26" s="42"/>
      <c r="B26" s="43"/>
      <c r="C26" s="43"/>
      <c r="D26" s="37"/>
      <c r="E26" s="37"/>
      <c r="F26" s="37"/>
      <c r="G26" s="37"/>
      <c r="H26" s="37"/>
      <c r="I26" s="37"/>
      <c r="J26" s="37"/>
      <c r="K26" s="37"/>
      <c r="L26" s="37"/>
      <c r="M26" s="37"/>
      <c r="N26" s="44"/>
      <c r="O26" s="40"/>
    </row>
    <row r="27" spans="1:20" s="41" customFormat="1" ht="15" customHeight="1" x14ac:dyDescent="0.2">
      <c r="A27" s="42"/>
      <c r="B27" s="43"/>
      <c r="C27" s="43"/>
      <c r="D27" s="37"/>
      <c r="E27" s="37"/>
      <c r="F27" s="37"/>
      <c r="G27" s="37"/>
      <c r="H27" s="38"/>
      <c r="I27" s="37"/>
      <c r="J27" s="37"/>
      <c r="K27" s="37"/>
      <c r="L27" s="37" t="s">
        <v>131</v>
      </c>
      <c r="M27" s="37" t="s">
        <v>132</v>
      </c>
      <c r="N27" s="44"/>
      <c r="O27" s="40"/>
    </row>
    <row r="28" spans="1:20" s="55" customFormat="1" ht="15" x14ac:dyDescent="0.2">
      <c r="A28" s="46" t="s">
        <v>34</v>
      </c>
      <c r="B28" s="47" t="s">
        <v>64</v>
      </c>
      <c r="C28" s="48" t="s">
        <v>65</v>
      </c>
      <c r="D28" s="49">
        <v>13</v>
      </c>
      <c r="E28" s="50" t="s">
        <v>66</v>
      </c>
      <c r="F28" s="50" t="s">
        <v>66</v>
      </c>
      <c r="G28" s="51">
        <v>41641</v>
      </c>
      <c r="H28" s="51">
        <v>41688</v>
      </c>
      <c r="I28" s="50">
        <v>32.17</v>
      </c>
      <c r="J28" s="52">
        <v>96</v>
      </c>
      <c r="K28" s="52">
        <v>25</v>
      </c>
      <c r="L28" s="52">
        <f>ROUND(J28*K28/100,2)</f>
        <v>24</v>
      </c>
      <c r="M28" s="50">
        <f>ROUND(I28*L28,2)</f>
        <v>772.08</v>
      </c>
      <c r="N28" s="53">
        <v>772.08</v>
      </c>
      <c r="O28" s="54"/>
    </row>
    <row r="29" spans="1:20" s="55" customFormat="1" ht="63.75" x14ac:dyDescent="0.2">
      <c r="A29" s="46" t="s">
        <v>12</v>
      </c>
      <c r="B29" s="47" t="s">
        <v>67</v>
      </c>
      <c r="C29" s="48" t="s">
        <v>68</v>
      </c>
      <c r="D29" s="52" t="s">
        <v>66</v>
      </c>
      <c r="E29" s="52">
        <v>18.850000000000001</v>
      </c>
      <c r="F29" s="50" t="s">
        <v>66</v>
      </c>
      <c r="G29" s="51">
        <v>41671</v>
      </c>
      <c r="H29" s="56" t="s">
        <v>66</v>
      </c>
      <c r="I29" s="50">
        <v>27.4</v>
      </c>
      <c r="J29" s="52">
        <v>160</v>
      </c>
      <c r="K29" s="52">
        <v>50</v>
      </c>
      <c r="L29" s="52">
        <f>ROUND(J29*K29/100,2)</f>
        <v>80</v>
      </c>
      <c r="M29" s="50">
        <f>ROUND(I29*L29,2)</f>
        <v>2192</v>
      </c>
      <c r="N29" s="53">
        <v>2120</v>
      </c>
      <c r="O29" s="57" t="s">
        <v>69</v>
      </c>
    </row>
    <row r="30" spans="1:20" ht="15" x14ac:dyDescent="0.2">
      <c r="A30" s="58"/>
      <c r="B30" s="59"/>
      <c r="C30" s="60"/>
      <c r="D30" s="61"/>
      <c r="E30" s="61"/>
      <c r="F30" s="61"/>
      <c r="G30" s="62"/>
      <c r="H30" s="62"/>
      <c r="I30" s="63"/>
      <c r="J30" s="61"/>
      <c r="K30" s="61"/>
      <c r="L30" s="52"/>
      <c r="M30" s="63"/>
      <c r="N30" s="64"/>
      <c r="O30" s="65"/>
    </row>
    <row r="31" spans="1:20" ht="15" x14ac:dyDescent="0.2">
      <c r="A31" s="58"/>
      <c r="B31" s="59"/>
      <c r="C31" s="60"/>
      <c r="D31" s="61"/>
      <c r="E31" s="63"/>
      <c r="F31" s="63"/>
      <c r="G31" s="62"/>
      <c r="H31" s="62"/>
      <c r="I31" s="63"/>
      <c r="J31" s="61"/>
      <c r="K31" s="61"/>
      <c r="L31" s="52"/>
      <c r="M31" s="63"/>
      <c r="N31" s="64"/>
      <c r="O31" s="65"/>
    </row>
    <row r="32" spans="1:20" ht="15.75" x14ac:dyDescent="0.2">
      <c r="A32" s="66"/>
      <c r="B32" s="59"/>
      <c r="C32" s="60"/>
      <c r="D32" s="61"/>
      <c r="E32" s="61"/>
      <c r="F32" s="61"/>
      <c r="G32" s="62"/>
      <c r="H32" s="67"/>
      <c r="I32" s="63"/>
      <c r="J32" s="61"/>
      <c r="K32" s="61"/>
      <c r="L32" s="52"/>
      <c r="M32" s="63"/>
      <c r="N32" s="64"/>
      <c r="O32" s="65"/>
    </row>
    <row r="33" spans="1:15" ht="15.75" x14ac:dyDescent="0.2">
      <c r="A33" s="66"/>
      <c r="B33" s="59"/>
      <c r="C33" s="60"/>
      <c r="D33" s="61"/>
      <c r="E33" s="61"/>
      <c r="F33" s="61"/>
      <c r="G33" s="62"/>
      <c r="H33" s="62"/>
      <c r="I33" s="63"/>
      <c r="J33" s="61"/>
      <c r="K33" s="61"/>
      <c r="L33" s="52"/>
      <c r="M33" s="63"/>
      <c r="N33" s="64"/>
      <c r="O33" s="65"/>
    </row>
    <row r="34" spans="1:15" ht="16.5" thickBot="1" x14ac:dyDescent="0.25">
      <c r="A34" s="68"/>
      <c r="B34" s="69"/>
      <c r="C34" s="70"/>
      <c r="D34" s="71"/>
      <c r="E34" s="71"/>
      <c r="F34" s="71"/>
      <c r="G34" s="72"/>
      <c r="H34" s="72"/>
      <c r="I34" s="73"/>
      <c r="J34" s="71"/>
      <c r="K34" s="71"/>
      <c r="L34" s="74"/>
      <c r="M34" s="73"/>
      <c r="N34" s="75"/>
      <c r="O34" s="65"/>
    </row>
    <row r="35" spans="1:15" ht="13.5" thickBot="1" x14ac:dyDescent="0.25">
      <c r="A35" s="252" t="s">
        <v>70</v>
      </c>
      <c r="B35" s="253"/>
      <c r="C35" s="254"/>
      <c r="D35" s="76"/>
      <c r="E35" s="77"/>
      <c r="F35" s="77"/>
      <c r="G35" s="77"/>
      <c r="H35" s="78"/>
      <c r="I35" s="77"/>
      <c r="J35" s="79"/>
      <c r="K35" s="80"/>
      <c r="L35" s="81">
        <f>SUM(L28:L34)</f>
        <v>104</v>
      </c>
      <c r="M35" s="81">
        <f>SUM(M28:M34)</f>
        <v>2964.08</v>
      </c>
      <c r="N35" s="82">
        <f>SUM(N28:N34)</f>
        <v>2892.08</v>
      </c>
      <c r="O35" s="83"/>
    </row>
    <row r="36" spans="1:15" ht="31.5" customHeight="1" x14ac:dyDescent="0.2">
      <c r="A36" s="255" t="s">
        <v>71</v>
      </c>
      <c r="B36" s="256"/>
      <c r="C36" s="256"/>
      <c r="D36" s="256"/>
      <c r="E36" s="256"/>
      <c r="F36" s="256"/>
      <c r="G36" s="256"/>
      <c r="H36" s="256"/>
      <c r="I36" s="256"/>
      <c r="J36" s="256"/>
      <c r="K36" s="256"/>
      <c r="L36" s="256"/>
      <c r="M36" s="256"/>
      <c r="N36" s="84"/>
      <c r="O36" s="85"/>
    </row>
    <row r="37" spans="1:15" ht="30.75" customHeight="1" x14ac:dyDescent="0.2">
      <c r="A37" s="206" t="s">
        <v>72</v>
      </c>
      <c r="B37" s="250"/>
      <c r="C37" s="250"/>
      <c r="D37" s="250"/>
      <c r="E37" s="250"/>
      <c r="F37" s="250"/>
      <c r="G37" s="250"/>
      <c r="H37" s="250"/>
      <c r="I37" s="250"/>
      <c r="J37" s="250"/>
      <c r="K37" s="250"/>
      <c r="L37" s="250"/>
      <c r="M37" s="250"/>
      <c r="N37" s="84"/>
      <c r="O37" s="85"/>
    </row>
    <row r="38" spans="1:15" ht="28.5" customHeight="1" x14ac:dyDescent="0.2">
      <c r="A38" s="206" t="s">
        <v>141</v>
      </c>
      <c r="B38" s="207"/>
      <c r="C38" s="207"/>
      <c r="D38" s="207"/>
      <c r="E38" s="207"/>
      <c r="F38" s="207"/>
      <c r="G38" s="207"/>
      <c r="H38" s="207"/>
      <c r="I38" s="207"/>
      <c r="J38" s="207"/>
      <c r="K38" s="207"/>
      <c r="L38" s="207"/>
      <c r="M38" s="207"/>
      <c r="N38" s="84"/>
      <c r="O38" s="85"/>
    </row>
    <row r="39" spans="1:15" ht="16.5" customHeight="1" x14ac:dyDescent="0.2">
      <c r="A39" s="86" t="s">
        <v>73</v>
      </c>
      <c r="B39" s="87"/>
      <c r="C39" s="87"/>
      <c r="D39" s="88"/>
      <c r="E39" s="88"/>
      <c r="F39" s="88"/>
      <c r="G39" s="88"/>
      <c r="H39" s="88"/>
      <c r="I39" s="85"/>
      <c r="J39" s="85"/>
      <c r="K39" s="85"/>
      <c r="L39" s="85"/>
      <c r="M39" s="85"/>
      <c r="N39" s="85"/>
      <c r="O39" s="85"/>
    </row>
    <row r="40" spans="1:15" ht="16.5" customHeight="1" x14ac:dyDescent="0.2">
      <c r="A40" s="86" t="s">
        <v>74</v>
      </c>
      <c r="B40" s="87"/>
      <c r="C40" s="87"/>
      <c r="D40" s="88"/>
      <c r="E40" s="88"/>
      <c r="F40" s="88"/>
      <c r="G40" s="88"/>
      <c r="H40" s="88"/>
      <c r="I40" s="85"/>
      <c r="J40" s="85"/>
      <c r="K40" s="85"/>
      <c r="L40" s="85"/>
      <c r="M40" s="85"/>
      <c r="N40" s="85"/>
      <c r="O40" s="85"/>
    </row>
    <row r="41" spans="1:15" ht="16.5" customHeight="1" x14ac:dyDescent="0.2">
      <c r="A41" s="86" t="s">
        <v>75</v>
      </c>
      <c r="B41" s="87"/>
      <c r="C41" s="87"/>
      <c r="D41" s="88"/>
      <c r="E41" s="88"/>
      <c r="F41" s="88"/>
      <c r="G41" s="88"/>
      <c r="H41" s="88"/>
      <c r="I41" s="89"/>
      <c r="J41" s="89"/>
      <c r="K41" s="85"/>
      <c r="L41" s="85"/>
      <c r="M41" s="85"/>
      <c r="N41" s="85"/>
      <c r="O41" s="85"/>
    </row>
    <row r="42" spans="1:15" ht="16.5" customHeight="1" x14ac:dyDescent="0.2">
      <c r="A42" s="86"/>
      <c r="B42" s="87"/>
      <c r="C42" s="87"/>
      <c r="D42" s="88"/>
      <c r="E42" s="88"/>
      <c r="F42" s="88"/>
      <c r="G42" s="88"/>
      <c r="H42" s="88"/>
      <c r="I42" s="89"/>
      <c r="J42" s="89"/>
      <c r="K42" s="85"/>
      <c r="L42" s="85"/>
      <c r="M42" s="85"/>
      <c r="N42" s="85"/>
      <c r="O42" s="85"/>
    </row>
    <row r="43" spans="1:15" ht="16.5" customHeight="1" x14ac:dyDescent="0.2">
      <c r="A43" s="90"/>
      <c r="B43" s="91"/>
      <c r="C43" s="91"/>
      <c r="D43" s="92"/>
      <c r="E43" s="92"/>
      <c r="F43" s="92"/>
      <c r="G43" s="92"/>
      <c r="H43" s="92"/>
      <c r="I43" s="93"/>
      <c r="J43" s="93"/>
      <c r="K43" s="93"/>
      <c r="L43" s="85"/>
      <c r="M43" s="85"/>
      <c r="N43" s="85"/>
      <c r="O43" s="85"/>
    </row>
    <row r="44" spans="1:15" ht="18" customHeight="1" x14ac:dyDescent="0.25">
      <c r="A44" s="208" t="s">
        <v>76</v>
      </c>
      <c r="B44" s="208"/>
      <c r="C44" s="208"/>
      <c r="D44" s="208"/>
      <c r="E44" s="208"/>
      <c r="F44" s="208"/>
      <c r="G44" s="208"/>
      <c r="H44" s="208"/>
      <c r="I44" s="208"/>
      <c r="J44" s="208"/>
      <c r="K44" s="208"/>
      <c r="L44" s="94"/>
      <c r="M44" s="94"/>
      <c r="N44" s="94"/>
      <c r="O44" s="95"/>
    </row>
    <row r="45" spans="1:15" ht="15" x14ac:dyDescent="0.2">
      <c r="A45" s="96"/>
      <c r="B45" s="97"/>
      <c r="C45" s="97"/>
      <c r="D45" s="97"/>
      <c r="E45" s="97"/>
      <c r="F45" s="97"/>
      <c r="G45" s="97"/>
      <c r="H45" s="97"/>
      <c r="I45" s="97"/>
      <c r="J45" s="97"/>
      <c r="K45" s="97"/>
      <c r="L45" s="97"/>
      <c r="M45" s="97"/>
      <c r="N45" s="97"/>
    </row>
    <row r="46" spans="1:15" ht="15" x14ac:dyDescent="0.2">
      <c r="A46" s="98"/>
      <c r="B46" s="99"/>
      <c r="C46" s="99"/>
      <c r="D46" s="99"/>
      <c r="E46" s="99"/>
      <c r="F46" s="99"/>
      <c r="G46" s="99"/>
      <c r="H46" s="99"/>
      <c r="I46" s="99"/>
      <c r="J46" s="99"/>
      <c r="K46" s="99"/>
      <c r="L46" s="97"/>
      <c r="M46" s="97"/>
      <c r="N46" s="97"/>
    </row>
    <row r="47" spans="1:15" ht="21" customHeight="1" x14ac:dyDescent="0.25">
      <c r="A47" s="209" t="s">
        <v>77</v>
      </c>
      <c r="B47" s="209"/>
      <c r="C47" s="209"/>
      <c r="D47" s="209"/>
      <c r="E47" s="209"/>
      <c r="F47" s="209"/>
      <c r="G47" s="209"/>
      <c r="H47" s="209"/>
      <c r="I47" s="209"/>
      <c r="J47" s="209"/>
      <c r="K47" s="209"/>
      <c r="L47" s="94"/>
      <c r="M47" s="94"/>
      <c r="N47" s="94"/>
      <c r="O47" s="95"/>
    </row>
    <row r="48" spans="1:15" x14ac:dyDescent="0.2">
      <c r="A48" s="97"/>
      <c r="B48" s="210"/>
      <c r="C48" s="210"/>
      <c r="D48" s="100"/>
      <c r="E48" s="100"/>
      <c r="F48" s="100"/>
      <c r="G48" s="100"/>
      <c r="H48" s="100"/>
      <c r="I48" s="100"/>
      <c r="J48" s="97"/>
      <c r="K48" s="97"/>
      <c r="L48" s="97"/>
      <c r="M48" s="97"/>
      <c r="N48" s="97"/>
    </row>
    <row r="49" spans="1:14" ht="12.75" customHeight="1" x14ac:dyDescent="0.2">
      <c r="A49" s="97"/>
      <c r="B49" s="250"/>
      <c r="C49" s="250"/>
      <c r="D49" s="84"/>
      <c r="E49" s="84"/>
      <c r="F49" s="84"/>
      <c r="G49" s="84"/>
      <c r="H49" s="84"/>
      <c r="I49" s="84"/>
      <c r="J49" s="101"/>
      <c r="K49" s="101"/>
      <c r="L49" s="101"/>
      <c r="M49" s="101"/>
      <c r="N49" s="101"/>
    </row>
    <row r="50" spans="1:14" x14ac:dyDescent="0.2">
      <c r="A50" s="97"/>
      <c r="B50" s="97"/>
      <c r="C50" s="97"/>
      <c r="D50" s="97"/>
      <c r="E50" s="97"/>
      <c r="F50" s="97"/>
      <c r="G50" s="97"/>
      <c r="H50" s="97"/>
      <c r="I50" s="97"/>
      <c r="J50" s="97"/>
      <c r="K50" s="97"/>
      <c r="L50" s="97"/>
      <c r="M50" s="97"/>
      <c r="N50" s="97"/>
    </row>
  </sheetData>
  <mergeCells count="36">
    <mergeCell ref="A14:B16"/>
    <mergeCell ref="D14:O14"/>
    <mergeCell ref="D15:O15"/>
    <mergeCell ref="D16:O16"/>
    <mergeCell ref="B49:C49"/>
    <mergeCell ref="A37:M37"/>
    <mergeCell ref="G22:G24"/>
    <mergeCell ref="H22:H24"/>
    <mergeCell ref="I22:I24"/>
    <mergeCell ref="J22:J24"/>
    <mergeCell ref="K22:K24"/>
    <mergeCell ref="L22:L24"/>
    <mergeCell ref="M22:M24"/>
    <mergeCell ref="A35:C35"/>
    <mergeCell ref="A36:M36"/>
    <mergeCell ref="A22:A24"/>
    <mergeCell ref="L1:O4"/>
    <mergeCell ref="A7:O7"/>
    <mergeCell ref="A9:O9"/>
    <mergeCell ref="A11:O11"/>
    <mergeCell ref="A13:O13"/>
    <mergeCell ref="A38:M38"/>
    <mergeCell ref="A44:K44"/>
    <mergeCell ref="A47:K47"/>
    <mergeCell ref="B48:C48"/>
    <mergeCell ref="A17:I17"/>
    <mergeCell ref="A19:C19"/>
    <mergeCell ref="D19:O19"/>
    <mergeCell ref="A21:O21"/>
    <mergeCell ref="F22:F24"/>
    <mergeCell ref="N22:N24"/>
    <mergeCell ref="O22:O24"/>
    <mergeCell ref="B22:B24"/>
    <mergeCell ref="C22:C24"/>
    <mergeCell ref="D22:D24"/>
    <mergeCell ref="E22:E24"/>
  </mergeCells>
  <pageMargins left="0.43307086614173229" right="0.25" top="0.25" bottom="0.34" header="0.18" footer="0.22"/>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opLeftCell="A25" zoomScaleNormal="100" zoomScaleSheetLayoutView="50" workbookViewId="0">
      <selection activeCell="B22" sqref="B22:B24"/>
    </sheetView>
  </sheetViews>
  <sheetFormatPr defaultRowHeight="12.75" x14ac:dyDescent="0.2"/>
  <cols>
    <col min="1" max="1" width="7" style="102" customWidth="1"/>
    <col min="2" max="2" width="19.5703125" style="102" customWidth="1"/>
    <col min="3" max="3" width="20.5703125" style="102" customWidth="1"/>
    <col min="4" max="4" width="20.85546875" style="102" customWidth="1"/>
    <col min="5" max="5" width="22" style="102" customWidth="1"/>
    <col min="6" max="6" width="23.7109375" style="102" customWidth="1"/>
    <col min="7" max="256" width="9.140625" style="102"/>
    <col min="257" max="257" width="7" style="102" customWidth="1"/>
    <col min="258" max="258" width="19.5703125" style="102" customWidth="1"/>
    <col min="259" max="259" width="20.5703125" style="102" customWidth="1"/>
    <col min="260" max="260" width="20.85546875" style="102" customWidth="1"/>
    <col min="261" max="261" width="22" style="102" customWidth="1"/>
    <col min="262" max="262" width="23.7109375" style="102" customWidth="1"/>
    <col min="263" max="512" width="9.140625" style="102"/>
    <col min="513" max="513" width="7" style="102" customWidth="1"/>
    <col min="514" max="514" width="19.5703125" style="102" customWidth="1"/>
    <col min="515" max="515" width="20.5703125" style="102" customWidth="1"/>
    <col min="516" max="516" width="20.85546875" style="102" customWidth="1"/>
    <col min="517" max="517" width="22" style="102" customWidth="1"/>
    <col min="518" max="518" width="23.7109375" style="102" customWidth="1"/>
    <col min="519" max="768" width="9.140625" style="102"/>
    <col min="769" max="769" width="7" style="102" customWidth="1"/>
    <col min="770" max="770" width="19.5703125" style="102" customWidth="1"/>
    <col min="771" max="771" width="20.5703125" style="102" customWidth="1"/>
    <col min="772" max="772" width="20.85546875" style="102" customWidth="1"/>
    <col min="773" max="773" width="22" style="102" customWidth="1"/>
    <col min="774" max="774" width="23.7109375" style="102" customWidth="1"/>
    <col min="775" max="1024" width="9.140625" style="102"/>
    <col min="1025" max="1025" width="7" style="102" customWidth="1"/>
    <col min="1026" max="1026" width="19.5703125" style="102" customWidth="1"/>
    <col min="1027" max="1027" width="20.5703125" style="102" customWidth="1"/>
    <col min="1028" max="1028" width="20.85546875" style="102" customWidth="1"/>
    <col min="1029" max="1029" width="22" style="102" customWidth="1"/>
    <col min="1030" max="1030" width="23.7109375" style="102" customWidth="1"/>
    <col min="1031" max="1280" width="9.140625" style="102"/>
    <col min="1281" max="1281" width="7" style="102" customWidth="1"/>
    <col min="1282" max="1282" width="19.5703125" style="102" customWidth="1"/>
    <col min="1283" max="1283" width="20.5703125" style="102" customWidth="1"/>
    <col min="1284" max="1284" width="20.85546875" style="102" customWidth="1"/>
    <col min="1285" max="1285" width="22" style="102" customWidth="1"/>
    <col min="1286" max="1286" width="23.7109375" style="102" customWidth="1"/>
    <col min="1287" max="1536" width="9.140625" style="102"/>
    <col min="1537" max="1537" width="7" style="102" customWidth="1"/>
    <col min="1538" max="1538" width="19.5703125" style="102" customWidth="1"/>
    <col min="1539" max="1539" width="20.5703125" style="102" customWidth="1"/>
    <col min="1540" max="1540" width="20.85546875" style="102" customWidth="1"/>
    <col min="1541" max="1541" width="22" style="102" customWidth="1"/>
    <col min="1542" max="1542" width="23.7109375" style="102" customWidth="1"/>
    <col min="1543" max="1792" width="9.140625" style="102"/>
    <col min="1793" max="1793" width="7" style="102" customWidth="1"/>
    <col min="1794" max="1794" width="19.5703125" style="102" customWidth="1"/>
    <col min="1795" max="1795" width="20.5703125" style="102" customWidth="1"/>
    <col min="1796" max="1796" width="20.85546875" style="102" customWidth="1"/>
    <col min="1797" max="1797" width="22" style="102" customWidth="1"/>
    <col min="1798" max="1798" width="23.7109375" style="102" customWidth="1"/>
    <col min="1799" max="2048" width="9.140625" style="102"/>
    <col min="2049" max="2049" width="7" style="102" customWidth="1"/>
    <col min="2050" max="2050" width="19.5703125" style="102" customWidth="1"/>
    <col min="2051" max="2051" width="20.5703125" style="102" customWidth="1"/>
    <col min="2052" max="2052" width="20.85546875" style="102" customWidth="1"/>
    <col min="2053" max="2053" width="22" style="102" customWidth="1"/>
    <col min="2054" max="2054" width="23.7109375" style="102" customWidth="1"/>
    <col min="2055" max="2304" width="9.140625" style="102"/>
    <col min="2305" max="2305" width="7" style="102" customWidth="1"/>
    <col min="2306" max="2306" width="19.5703125" style="102" customWidth="1"/>
    <col min="2307" max="2307" width="20.5703125" style="102" customWidth="1"/>
    <col min="2308" max="2308" width="20.85546875" style="102" customWidth="1"/>
    <col min="2309" max="2309" width="22" style="102" customWidth="1"/>
    <col min="2310" max="2310" width="23.7109375" style="102" customWidth="1"/>
    <col min="2311" max="2560" width="9.140625" style="102"/>
    <col min="2561" max="2561" width="7" style="102" customWidth="1"/>
    <col min="2562" max="2562" width="19.5703125" style="102" customWidth="1"/>
    <col min="2563" max="2563" width="20.5703125" style="102" customWidth="1"/>
    <col min="2564" max="2564" width="20.85546875" style="102" customWidth="1"/>
    <col min="2565" max="2565" width="22" style="102" customWidth="1"/>
    <col min="2566" max="2566" width="23.7109375" style="102" customWidth="1"/>
    <col min="2567" max="2816" width="9.140625" style="102"/>
    <col min="2817" max="2817" width="7" style="102" customWidth="1"/>
    <col min="2818" max="2818" width="19.5703125" style="102" customWidth="1"/>
    <col min="2819" max="2819" width="20.5703125" style="102" customWidth="1"/>
    <col min="2820" max="2820" width="20.85546875" style="102" customWidth="1"/>
    <col min="2821" max="2821" width="22" style="102" customWidth="1"/>
    <col min="2822" max="2822" width="23.7109375" style="102" customWidth="1"/>
    <col min="2823" max="3072" width="9.140625" style="102"/>
    <col min="3073" max="3073" width="7" style="102" customWidth="1"/>
    <col min="3074" max="3074" width="19.5703125" style="102" customWidth="1"/>
    <col min="3075" max="3075" width="20.5703125" style="102" customWidth="1"/>
    <col min="3076" max="3076" width="20.85546875" style="102" customWidth="1"/>
    <col min="3077" max="3077" width="22" style="102" customWidth="1"/>
    <col min="3078" max="3078" width="23.7109375" style="102" customWidth="1"/>
    <col min="3079" max="3328" width="9.140625" style="102"/>
    <col min="3329" max="3329" width="7" style="102" customWidth="1"/>
    <col min="3330" max="3330" width="19.5703125" style="102" customWidth="1"/>
    <col min="3331" max="3331" width="20.5703125" style="102" customWidth="1"/>
    <col min="3332" max="3332" width="20.85546875" style="102" customWidth="1"/>
    <col min="3333" max="3333" width="22" style="102" customWidth="1"/>
    <col min="3334" max="3334" width="23.7109375" style="102" customWidth="1"/>
    <col min="3335" max="3584" width="9.140625" style="102"/>
    <col min="3585" max="3585" width="7" style="102" customWidth="1"/>
    <col min="3586" max="3586" width="19.5703125" style="102" customWidth="1"/>
    <col min="3587" max="3587" width="20.5703125" style="102" customWidth="1"/>
    <col min="3588" max="3588" width="20.85546875" style="102" customWidth="1"/>
    <col min="3589" max="3589" width="22" style="102" customWidth="1"/>
    <col min="3590" max="3590" width="23.7109375" style="102" customWidth="1"/>
    <col min="3591" max="3840" width="9.140625" style="102"/>
    <col min="3841" max="3841" width="7" style="102" customWidth="1"/>
    <col min="3842" max="3842" width="19.5703125" style="102" customWidth="1"/>
    <col min="3843" max="3843" width="20.5703125" style="102" customWidth="1"/>
    <col min="3844" max="3844" width="20.85546875" style="102" customWidth="1"/>
    <col min="3845" max="3845" width="22" style="102" customWidth="1"/>
    <col min="3846" max="3846" width="23.7109375" style="102" customWidth="1"/>
    <col min="3847" max="4096" width="9.140625" style="102"/>
    <col min="4097" max="4097" width="7" style="102" customWidth="1"/>
    <col min="4098" max="4098" width="19.5703125" style="102" customWidth="1"/>
    <col min="4099" max="4099" width="20.5703125" style="102" customWidth="1"/>
    <col min="4100" max="4100" width="20.85546875" style="102" customWidth="1"/>
    <col min="4101" max="4101" width="22" style="102" customWidth="1"/>
    <col min="4102" max="4102" width="23.7109375" style="102" customWidth="1"/>
    <col min="4103" max="4352" width="9.140625" style="102"/>
    <col min="4353" max="4353" width="7" style="102" customWidth="1"/>
    <col min="4354" max="4354" width="19.5703125" style="102" customWidth="1"/>
    <col min="4355" max="4355" width="20.5703125" style="102" customWidth="1"/>
    <col min="4356" max="4356" width="20.85546875" style="102" customWidth="1"/>
    <col min="4357" max="4357" width="22" style="102" customWidth="1"/>
    <col min="4358" max="4358" width="23.7109375" style="102" customWidth="1"/>
    <col min="4359" max="4608" width="9.140625" style="102"/>
    <col min="4609" max="4609" width="7" style="102" customWidth="1"/>
    <col min="4610" max="4610" width="19.5703125" style="102" customWidth="1"/>
    <col min="4611" max="4611" width="20.5703125" style="102" customWidth="1"/>
    <col min="4612" max="4612" width="20.85546875" style="102" customWidth="1"/>
    <col min="4613" max="4613" width="22" style="102" customWidth="1"/>
    <col min="4614" max="4614" width="23.7109375" style="102" customWidth="1"/>
    <col min="4615" max="4864" width="9.140625" style="102"/>
    <col min="4865" max="4865" width="7" style="102" customWidth="1"/>
    <col min="4866" max="4866" width="19.5703125" style="102" customWidth="1"/>
    <col min="4867" max="4867" width="20.5703125" style="102" customWidth="1"/>
    <col min="4868" max="4868" width="20.85546875" style="102" customWidth="1"/>
    <col min="4869" max="4869" width="22" style="102" customWidth="1"/>
    <col min="4870" max="4870" width="23.7109375" style="102" customWidth="1"/>
    <col min="4871" max="5120" width="9.140625" style="102"/>
    <col min="5121" max="5121" width="7" style="102" customWidth="1"/>
    <col min="5122" max="5122" width="19.5703125" style="102" customWidth="1"/>
    <col min="5123" max="5123" width="20.5703125" style="102" customWidth="1"/>
    <col min="5124" max="5124" width="20.85546875" style="102" customWidth="1"/>
    <col min="5125" max="5125" width="22" style="102" customWidth="1"/>
    <col min="5126" max="5126" width="23.7109375" style="102" customWidth="1"/>
    <col min="5127" max="5376" width="9.140625" style="102"/>
    <col min="5377" max="5377" width="7" style="102" customWidth="1"/>
    <col min="5378" max="5378" width="19.5703125" style="102" customWidth="1"/>
    <col min="5379" max="5379" width="20.5703125" style="102" customWidth="1"/>
    <col min="5380" max="5380" width="20.85546875" style="102" customWidth="1"/>
    <col min="5381" max="5381" width="22" style="102" customWidth="1"/>
    <col min="5382" max="5382" width="23.7109375" style="102" customWidth="1"/>
    <col min="5383" max="5632" width="9.140625" style="102"/>
    <col min="5633" max="5633" width="7" style="102" customWidth="1"/>
    <col min="5634" max="5634" width="19.5703125" style="102" customWidth="1"/>
    <col min="5635" max="5635" width="20.5703125" style="102" customWidth="1"/>
    <col min="5636" max="5636" width="20.85546875" style="102" customWidth="1"/>
    <col min="5637" max="5637" width="22" style="102" customWidth="1"/>
    <col min="5638" max="5638" width="23.7109375" style="102" customWidth="1"/>
    <col min="5639" max="5888" width="9.140625" style="102"/>
    <col min="5889" max="5889" width="7" style="102" customWidth="1"/>
    <col min="5890" max="5890" width="19.5703125" style="102" customWidth="1"/>
    <col min="5891" max="5891" width="20.5703125" style="102" customWidth="1"/>
    <col min="5892" max="5892" width="20.85546875" style="102" customWidth="1"/>
    <col min="5893" max="5893" width="22" style="102" customWidth="1"/>
    <col min="5894" max="5894" width="23.7109375" style="102" customWidth="1"/>
    <col min="5895" max="6144" width="9.140625" style="102"/>
    <col min="6145" max="6145" width="7" style="102" customWidth="1"/>
    <col min="6146" max="6146" width="19.5703125" style="102" customWidth="1"/>
    <col min="6147" max="6147" width="20.5703125" style="102" customWidth="1"/>
    <col min="6148" max="6148" width="20.85546875" style="102" customWidth="1"/>
    <col min="6149" max="6149" width="22" style="102" customWidth="1"/>
    <col min="6150" max="6150" width="23.7109375" style="102" customWidth="1"/>
    <col min="6151" max="6400" width="9.140625" style="102"/>
    <col min="6401" max="6401" width="7" style="102" customWidth="1"/>
    <col min="6402" max="6402" width="19.5703125" style="102" customWidth="1"/>
    <col min="6403" max="6403" width="20.5703125" style="102" customWidth="1"/>
    <col min="6404" max="6404" width="20.85546875" style="102" customWidth="1"/>
    <col min="6405" max="6405" width="22" style="102" customWidth="1"/>
    <col min="6406" max="6406" width="23.7109375" style="102" customWidth="1"/>
    <col min="6407" max="6656" width="9.140625" style="102"/>
    <col min="6657" max="6657" width="7" style="102" customWidth="1"/>
    <col min="6658" max="6658" width="19.5703125" style="102" customWidth="1"/>
    <col min="6659" max="6659" width="20.5703125" style="102" customWidth="1"/>
    <col min="6660" max="6660" width="20.85546875" style="102" customWidth="1"/>
    <col min="6661" max="6661" width="22" style="102" customWidth="1"/>
    <col min="6662" max="6662" width="23.7109375" style="102" customWidth="1"/>
    <col min="6663" max="6912" width="9.140625" style="102"/>
    <col min="6913" max="6913" width="7" style="102" customWidth="1"/>
    <col min="6914" max="6914" width="19.5703125" style="102" customWidth="1"/>
    <col min="6915" max="6915" width="20.5703125" style="102" customWidth="1"/>
    <col min="6916" max="6916" width="20.85546875" style="102" customWidth="1"/>
    <col min="6917" max="6917" width="22" style="102" customWidth="1"/>
    <col min="6918" max="6918" width="23.7109375" style="102" customWidth="1"/>
    <col min="6919" max="7168" width="9.140625" style="102"/>
    <col min="7169" max="7169" width="7" style="102" customWidth="1"/>
    <col min="7170" max="7170" width="19.5703125" style="102" customWidth="1"/>
    <col min="7171" max="7171" width="20.5703125" style="102" customWidth="1"/>
    <col min="7172" max="7172" width="20.85546875" style="102" customWidth="1"/>
    <col min="7173" max="7173" width="22" style="102" customWidth="1"/>
    <col min="7174" max="7174" width="23.7109375" style="102" customWidth="1"/>
    <col min="7175" max="7424" width="9.140625" style="102"/>
    <col min="7425" max="7425" width="7" style="102" customWidth="1"/>
    <col min="7426" max="7426" width="19.5703125" style="102" customWidth="1"/>
    <col min="7427" max="7427" width="20.5703125" style="102" customWidth="1"/>
    <col min="7428" max="7428" width="20.85546875" style="102" customWidth="1"/>
    <col min="7429" max="7429" width="22" style="102" customWidth="1"/>
    <col min="7430" max="7430" width="23.7109375" style="102" customWidth="1"/>
    <col min="7431" max="7680" width="9.140625" style="102"/>
    <col min="7681" max="7681" width="7" style="102" customWidth="1"/>
    <col min="7682" max="7682" width="19.5703125" style="102" customWidth="1"/>
    <col min="7683" max="7683" width="20.5703125" style="102" customWidth="1"/>
    <col min="7684" max="7684" width="20.85546875" style="102" customWidth="1"/>
    <col min="7685" max="7685" width="22" style="102" customWidth="1"/>
    <col min="7686" max="7686" width="23.7109375" style="102" customWidth="1"/>
    <col min="7687" max="7936" width="9.140625" style="102"/>
    <col min="7937" max="7937" width="7" style="102" customWidth="1"/>
    <col min="7938" max="7938" width="19.5703125" style="102" customWidth="1"/>
    <col min="7939" max="7939" width="20.5703125" style="102" customWidth="1"/>
    <col min="7940" max="7940" width="20.85546875" style="102" customWidth="1"/>
    <col min="7941" max="7941" width="22" style="102" customWidth="1"/>
    <col min="7942" max="7942" width="23.7109375" style="102" customWidth="1"/>
    <col min="7943" max="8192" width="9.140625" style="102"/>
    <col min="8193" max="8193" width="7" style="102" customWidth="1"/>
    <col min="8194" max="8194" width="19.5703125" style="102" customWidth="1"/>
    <col min="8195" max="8195" width="20.5703125" style="102" customWidth="1"/>
    <col min="8196" max="8196" width="20.85546875" style="102" customWidth="1"/>
    <col min="8197" max="8197" width="22" style="102" customWidth="1"/>
    <col min="8198" max="8198" width="23.7109375" style="102" customWidth="1"/>
    <col min="8199" max="8448" width="9.140625" style="102"/>
    <col min="8449" max="8449" width="7" style="102" customWidth="1"/>
    <col min="8450" max="8450" width="19.5703125" style="102" customWidth="1"/>
    <col min="8451" max="8451" width="20.5703125" style="102" customWidth="1"/>
    <col min="8452" max="8452" width="20.85546875" style="102" customWidth="1"/>
    <col min="8453" max="8453" width="22" style="102" customWidth="1"/>
    <col min="8454" max="8454" width="23.7109375" style="102" customWidth="1"/>
    <col min="8455" max="8704" width="9.140625" style="102"/>
    <col min="8705" max="8705" width="7" style="102" customWidth="1"/>
    <col min="8706" max="8706" width="19.5703125" style="102" customWidth="1"/>
    <col min="8707" max="8707" width="20.5703125" style="102" customWidth="1"/>
    <col min="8708" max="8708" width="20.85546875" style="102" customWidth="1"/>
    <col min="8709" max="8709" width="22" style="102" customWidth="1"/>
    <col min="8710" max="8710" width="23.7109375" style="102" customWidth="1"/>
    <col min="8711" max="8960" width="9.140625" style="102"/>
    <col min="8961" max="8961" width="7" style="102" customWidth="1"/>
    <col min="8962" max="8962" width="19.5703125" style="102" customWidth="1"/>
    <col min="8963" max="8963" width="20.5703125" style="102" customWidth="1"/>
    <col min="8964" max="8964" width="20.85546875" style="102" customWidth="1"/>
    <col min="8965" max="8965" width="22" style="102" customWidth="1"/>
    <col min="8966" max="8966" width="23.7109375" style="102" customWidth="1"/>
    <col min="8967" max="9216" width="9.140625" style="102"/>
    <col min="9217" max="9217" width="7" style="102" customWidth="1"/>
    <col min="9218" max="9218" width="19.5703125" style="102" customWidth="1"/>
    <col min="9219" max="9219" width="20.5703125" style="102" customWidth="1"/>
    <col min="9220" max="9220" width="20.85546875" style="102" customWidth="1"/>
    <col min="9221" max="9221" width="22" style="102" customWidth="1"/>
    <col min="9222" max="9222" width="23.7109375" style="102" customWidth="1"/>
    <col min="9223" max="9472" width="9.140625" style="102"/>
    <col min="9473" max="9473" width="7" style="102" customWidth="1"/>
    <col min="9474" max="9474" width="19.5703125" style="102" customWidth="1"/>
    <col min="9475" max="9475" width="20.5703125" style="102" customWidth="1"/>
    <col min="9476" max="9476" width="20.85546875" style="102" customWidth="1"/>
    <col min="9477" max="9477" width="22" style="102" customWidth="1"/>
    <col min="9478" max="9478" width="23.7109375" style="102" customWidth="1"/>
    <col min="9479" max="9728" width="9.140625" style="102"/>
    <col min="9729" max="9729" width="7" style="102" customWidth="1"/>
    <col min="9730" max="9730" width="19.5703125" style="102" customWidth="1"/>
    <col min="9731" max="9731" width="20.5703125" style="102" customWidth="1"/>
    <col min="9732" max="9732" width="20.85546875" style="102" customWidth="1"/>
    <col min="9733" max="9733" width="22" style="102" customWidth="1"/>
    <col min="9734" max="9734" width="23.7109375" style="102" customWidth="1"/>
    <col min="9735" max="9984" width="9.140625" style="102"/>
    <col min="9985" max="9985" width="7" style="102" customWidth="1"/>
    <col min="9986" max="9986" width="19.5703125" style="102" customWidth="1"/>
    <col min="9987" max="9987" width="20.5703125" style="102" customWidth="1"/>
    <col min="9988" max="9988" width="20.85546875" style="102" customWidth="1"/>
    <col min="9989" max="9989" width="22" style="102" customWidth="1"/>
    <col min="9990" max="9990" width="23.7109375" style="102" customWidth="1"/>
    <col min="9991" max="10240" width="9.140625" style="102"/>
    <col min="10241" max="10241" width="7" style="102" customWidth="1"/>
    <col min="10242" max="10242" width="19.5703125" style="102" customWidth="1"/>
    <col min="10243" max="10243" width="20.5703125" style="102" customWidth="1"/>
    <col min="10244" max="10244" width="20.85546875" style="102" customWidth="1"/>
    <col min="10245" max="10245" width="22" style="102" customWidth="1"/>
    <col min="10246" max="10246" width="23.7109375" style="102" customWidth="1"/>
    <col min="10247" max="10496" width="9.140625" style="102"/>
    <col min="10497" max="10497" width="7" style="102" customWidth="1"/>
    <col min="10498" max="10498" width="19.5703125" style="102" customWidth="1"/>
    <col min="10499" max="10499" width="20.5703125" style="102" customWidth="1"/>
    <col min="10500" max="10500" width="20.85546875" style="102" customWidth="1"/>
    <col min="10501" max="10501" width="22" style="102" customWidth="1"/>
    <col min="10502" max="10502" width="23.7109375" style="102" customWidth="1"/>
    <col min="10503" max="10752" width="9.140625" style="102"/>
    <col min="10753" max="10753" width="7" style="102" customWidth="1"/>
    <col min="10754" max="10754" width="19.5703125" style="102" customWidth="1"/>
    <col min="10755" max="10755" width="20.5703125" style="102" customWidth="1"/>
    <col min="10756" max="10756" width="20.85546875" style="102" customWidth="1"/>
    <col min="10757" max="10757" width="22" style="102" customWidth="1"/>
    <col min="10758" max="10758" width="23.7109375" style="102" customWidth="1"/>
    <col min="10759" max="11008" width="9.140625" style="102"/>
    <col min="11009" max="11009" width="7" style="102" customWidth="1"/>
    <col min="11010" max="11010" width="19.5703125" style="102" customWidth="1"/>
    <col min="11011" max="11011" width="20.5703125" style="102" customWidth="1"/>
    <col min="11012" max="11012" width="20.85546875" style="102" customWidth="1"/>
    <col min="11013" max="11013" width="22" style="102" customWidth="1"/>
    <col min="11014" max="11014" width="23.7109375" style="102" customWidth="1"/>
    <col min="11015" max="11264" width="9.140625" style="102"/>
    <col min="11265" max="11265" width="7" style="102" customWidth="1"/>
    <col min="11266" max="11266" width="19.5703125" style="102" customWidth="1"/>
    <col min="11267" max="11267" width="20.5703125" style="102" customWidth="1"/>
    <col min="11268" max="11268" width="20.85546875" style="102" customWidth="1"/>
    <col min="11269" max="11269" width="22" style="102" customWidth="1"/>
    <col min="11270" max="11270" width="23.7109375" style="102" customWidth="1"/>
    <col min="11271" max="11520" width="9.140625" style="102"/>
    <col min="11521" max="11521" width="7" style="102" customWidth="1"/>
    <col min="11522" max="11522" width="19.5703125" style="102" customWidth="1"/>
    <col min="11523" max="11523" width="20.5703125" style="102" customWidth="1"/>
    <col min="11524" max="11524" width="20.85546875" style="102" customWidth="1"/>
    <col min="11525" max="11525" width="22" style="102" customWidth="1"/>
    <col min="11526" max="11526" width="23.7109375" style="102" customWidth="1"/>
    <col min="11527" max="11776" width="9.140625" style="102"/>
    <col min="11777" max="11777" width="7" style="102" customWidth="1"/>
    <col min="11778" max="11778" width="19.5703125" style="102" customWidth="1"/>
    <col min="11779" max="11779" width="20.5703125" style="102" customWidth="1"/>
    <col min="11780" max="11780" width="20.85546875" style="102" customWidth="1"/>
    <col min="11781" max="11781" width="22" style="102" customWidth="1"/>
    <col min="11782" max="11782" width="23.7109375" style="102" customWidth="1"/>
    <col min="11783" max="12032" width="9.140625" style="102"/>
    <col min="12033" max="12033" width="7" style="102" customWidth="1"/>
    <col min="12034" max="12034" width="19.5703125" style="102" customWidth="1"/>
    <col min="12035" max="12035" width="20.5703125" style="102" customWidth="1"/>
    <col min="12036" max="12036" width="20.85546875" style="102" customWidth="1"/>
    <col min="12037" max="12037" width="22" style="102" customWidth="1"/>
    <col min="12038" max="12038" width="23.7109375" style="102" customWidth="1"/>
    <col min="12039" max="12288" width="9.140625" style="102"/>
    <col min="12289" max="12289" width="7" style="102" customWidth="1"/>
    <col min="12290" max="12290" width="19.5703125" style="102" customWidth="1"/>
    <col min="12291" max="12291" width="20.5703125" style="102" customWidth="1"/>
    <col min="12292" max="12292" width="20.85546875" style="102" customWidth="1"/>
    <col min="12293" max="12293" width="22" style="102" customWidth="1"/>
    <col min="12294" max="12294" width="23.7109375" style="102" customWidth="1"/>
    <col min="12295" max="12544" width="9.140625" style="102"/>
    <col min="12545" max="12545" width="7" style="102" customWidth="1"/>
    <col min="12546" max="12546" width="19.5703125" style="102" customWidth="1"/>
    <col min="12547" max="12547" width="20.5703125" style="102" customWidth="1"/>
    <col min="12548" max="12548" width="20.85546875" style="102" customWidth="1"/>
    <col min="12549" max="12549" width="22" style="102" customWidth="1"/>
    <col min="12550" max="12550" width="23.7109375" style="102" customWidth="1"/>
    <col min="12551" max="12800" width="9.140625" style="102"/>
    <col min="12801" max="12801" width="7" style="102" customWidth="1"/>
    <col min="12802" max="12802" width="19.5703125" style="102" customWidth="1"/>
    <col min="12803" max="12803" width="20.5703125" style="102" customWidth="1"/>
    <col min="12804" max="12804" width="20.85546875" style="102" customWidth="1"/>
    <col min="12805" max="12805" width="22" style="102" customWidth="1"/>
    <col min="12806" max="12806" width="23.7109375" style="102" customWidth="1"/>
    <col min="12807" max="13056" width="9.140625" style="102"/>
    <col min="13057" max="13057" width="7" style="102" customWidth="1"/>
    <col min="13058" max="13058" width="19.5703125" style="102" customWidth="1"/>
    <col min="13059" max="13059" width="20.5703125" style="102" customWidth="1"/>
    <col min="13060" max="13060" width="20.85546875" style="102" customWidth="1"/>
    <col min="13061" max="13061" width="22" style="102" customWidth="1"/>
    <col min="13062" max="13062" width="23.7109375" style="102" customWidth="1"/>
    <col min="13063" max="13312" width="9.140625" style="102"/>
    <col min="13313" max="13313" width="7" style="102" customWidth="1"/>
    <col min="13314" max="13314" width="19.5703125" style="102" customWidth="1"/>
    <col min="13315" max="13315" width="20.5703125" style="102" customWidth="1"/>
    <col min="13316" max="13316" width="20.85546875" style="102" customWidth="1"/>
    <col min="13317" max="13317" width="22" style="102" customWidth="1"/>
    <col min="13318" max="13318" width="23.7109375" style="102" customWidth="1"/>
    <col min="13319" max="13568" width="9.140625" style="102"/>
    <col min="13569" max="13569" width="7" style="102" customWidth="1"/>
    <col min="13570" max="13570" width="19.5703125" style="102" customWidth="1"/>
    <col min="13571" max="13571" width="20.5703125" style="102" customWidth="1"/>
    <col min="13572" max="13572" width="20.85546875" style="102" customWidth="1"/>
    <col min="13573" max="13573" width="22" style="102" customWidth="1"/>
    <col min="13574" max="13574" width="23.7109375" style="102" customWidth="1"/>
    <col min="13575" max="13824" width="9.140625" style="102"/>
    <col min="13825" max="13825" width="7" style="102" customWidth="1"/>
    <col min="13826" max="13826" width="19.5703125" style="102" customWidth="1"/>
    <col min="13827" max="13827" width="20.5703125" style="102" customWidth="1"/>
    <col min="13828" max="13828" width="20.85546875" style="102" customWidth="1"/>
    <col min="13829" max="13829" width="22" style="102" customWidth="1"/>
    <col min="13830" max="13830" width="23.7109375" style="102" customWidth="1"/>
    <col min="13831" max="14080" width="9.140625" style="102"/>
    <col min="14081" max="14081" width="7" style="102" customWidth="1"/>
    <col min="14082" max="14082" width="19.5703125" style="102" customWidth="1"/>
    <col min="14083" max="14083" width="20.5703125" style="102" customWidth="1"/>
    <col min="14084" max="14084" width="20.85546875" style="102" customWidth="1"/>
    <col min="14085" max="14085" width="22" style="102" customWidth="1"/>
    <col min="14086" max="14086" width="23.7109375" style="102" customWidth="1"/>
    <col min="14087" max="14336" width="9.140625" style="102"/>
    <col min="14337" max="14337" width="7" style="102" customWidth="1"/>
    <col min="14338" max="14338" width="19.5703125" style="102" customWidth="1"/>
    <col min="14339" max="14339" width="20.5703125" style="102" customWidth="1"/>
    <col min="14340" max="14340" width="20.85546875" style="102" customWidth="1"/>
    <col min="14341" max="14341" width="22" style="102" customWidth="1"/>
    <col min="14342" max="14342" width="23.7109375" style="102" customWidth="1"/>
    <col min="14343" max="14592" width="9.140625" style="102"/>
    <col min="14593" max="14593" width="7" style="102" customWidth="1"/>
    <col min="14594" max="14594" width="19.5703125" style="102" customWidth="1"/>
    <col min="14595" max="14595" width="20.5703125" style="102" customWidth="1"/>
    <col min="14596" max="14596" width="20.85546875" style="102" customWidth="1"/>
    <col min="14597" max="14597" width="22" style="102" customWidth="1"/>
    <col min="14598" max="14598" width="23.7109375" style="102" customWidth="1"/>
    <col min="14599" max="14848" width="9.140625" style="102"/>
    <col min="14849" max="14849" width="7" style="102" customWidth="1"/>
    <col min="14850" max="14850" width="19.5703125" style="102" customWidth="1"/>
    <col min="14851" max="14851" width="20.5703125" style="102" customWidth="1"/>
    <col min="14852" max="14852" width="20.85546875" style="102" customWidth="1"/>
    <col min="14853" max="14853" width="22" style="102" customWidth="1"/>
    <col min="14854" max="14854" width="23.7109375" style="102" customWidth="1"/>
    <col min="14855" max="15104" width="9.140625" style="102"/>
    <col min="15105" max="15105" width="7" style="102" customWidth="1"/>
    <col min="15106" max="15106" width="19.5703125" style="102" customWidth="1"/>
    <col min="15107" max="15107" width="20.5703125" style="102" customWidth="1"/>
    <col min="15108" max="15108" width="20.85546875" style="102" customWidth="1"/>
    <col min="15109" max="15109" width="22" style="102" customWidth="1"/>
    <col min="15110" max="15110" width="23.7109375" style="102" customWidth="1"/>
    <col min="15111" max="15360" width="9.140625" style="102"/>
    <col min="15361" max="15361" width="7" style="102" customWidth="1"/>
    <col min="15362" max="15362" width="19.5703125" style="102" customWidth="1"/>
    <col min="15363" max="15363" width="20.5703125" style="102" customWidth="1"/>
    <col min="15364" max="15364" width="20.85546875" style="102" customWidth="1"/>
    <col min="15365" max="15365" width="22" style="102" customWidth="1"/>
    <col min="15366" max="15366" width="23.7109375" style="102" customWidth="1"/>
    <col min="15367" max="15616" width="9.140625" style="102"/>
    <col min="15617" max="15617" width="7" style="102" customWidth="1"/>
    <col min="15618" max="15618" width="19.5703125" style="102" customWidth="1"/>
    <col min="15619" max="15619" width="20.5703125" style="102" customWidth="1"/>
    <col min="15620" max="15620" width="20.85546875" style="102" customWidth="1"/>
    <col min="15621" max="15621" width="22" style="102" customWidth="1"/>
    <col min="15622" max="15622" width="23.7109375" style="102" customWidth="1"/>
    <col min="15623" max="15872" width="9.140625" style="102"/>
    <col min="15873" max="15873" width="7" style="102" customWidth="1"/>
    <col min="15874" max="15874" width="19.5703125" style="102" customWidth="1"/>
    <col min="15875" max="15875" width="20.5703125" style="102" customWidth="1"/>
    <col min="15876" max="15876" width="20.85546875" style="102" customWidth="1"/>
    <col min="15877" max="15877" width="22" style="102" customWidth="1"/>
    <col min="15878" max="15878" width="23.7109375" style="102" customWidth="1"/>
    <col min="15879" max="16128" width="9.140625" style="102"/>
    <col min="16129" max="16129" width="7" style="102" customWidth="1"/>
    <col min="16130" max="16130" width="19.5703125" style="102" customWidth="1"/>
    <col min="16131" max="16131" width="20.5703125" style="102" customWidth="1"/>
    <col min="16132" max="16132" width="20.85546875" style="102" customWidth="1"/>
    <col min="16133" max="16133" width="22" style="102" customWidth="1"/>
    <col min="16134" max="16134" width="23.7109375" style="102" customWidth="1"/>
    <col min="16135" max="16384" width="9.140625" style="102"/>
  </cols>
  <sheetData>
    <row r="1" spans="1:7" ht="12.75" customHeight="1" x14ac:dyDescent="0.2">
      <c r="E1" s="259" t="s">
        <v>145</v>
      </c>
      <c r="F1" s="259"/>
      <c r="G1" s="259"/>
    </row>
    <row r="2" spans="1:7" x14ac:dyDescent="0.2">
      <c r="E2" s="259"/>
      <c r="F2" s="259"/>
      <c r="G2" s="259"/>
    </row>
    <row r="3" spans="1:7" x14ac:dyDescent="0.2">
      <c r="E3" s="259"/>
      <c r="F3" s="259"/>
      <c r="G3" s="259"/>
    </row>
    <row r="4" spans="1:7" x14ac:dyDescent="0.2">
      <c r="E4" s="259"/>
      <c r="F4" s="259"/>
      <c r="G4" s="259"/>
    </row>
    <row r="5" spans="1:7" ht="15" x14ac:dyDescent="0.25">
      <c r="A5" s="196"/>
    </row>
    <row r="7" spans="1:7" ht="32.25" customHeight="1" x14ac:dyDescent="0.25">
      <c r="A7" s="265" t="s">
        <v>78</v>
      </c>
      <c r="B7" s="265"/>
      <c r="C7" s="265"/>
      <c r="D7" s="265"/>
      <c r="E7" s="265"/>
      <c r="F7" s="265"/>
    </row>
    <row r="8" spans="1:7" ht="15.75" customHeight="1" x14ac:dyDescent="0.2">
      <c r="A8" s="103"/>
      <c r="B8" s="103"/>
      <c r="C8" s="103"/>
      <c r="D8" s="103"/>
      <c r="E8" s="103"/>
      <c r="F8" s="103"/>
    </row>
    <row r="9" spans="1:7" ht="33" customHeight="1" x14ac:dyDescent="0.2">
      <c r="A9" s="266" t="s">
        <v>79</v>
      </c>
      <c r="B9" s="266"/>
      <c r="C9" s="266"/>
      <c r="D9" s="266"/>
      <c r="E9" s="266"/>
      <c r="F9" s="266"/>
    </row>
    <row r="10" spans="1:7" ht="20.25" x14ac:dyDescent="0.3">
      <c r="D10" s="104"/>
      <c r="E10" s="104"/>
      <c r="F10" s="104"/>
    </row>
    <row r="11" spans="1:7" ht="15" customHeight="1" x14ac:dyDescent="0.25">
      <c r="A11" s="267" t="s">
        <v>40</v>
      </c>
      <c r="B11" s="267"/>
      <c r="C11" s="267"/>
      <c r="D11" s="267"/>
      <c r="E11" s="267"/>
      <c r="F11" s="267"/>
    </row>
    <row r="12" spans="1:7" ht="15.75" x14ac:dyDescent="0.25">
      <c r="A12" s="105"/>
      <c r="B12" s="105"/>
      <c r="C12" s="106"/>
      <c r="D12" s="105"/>
      <c r="E12" s="105"/>
      <c r="F12" s="105"/>
    </row>
    <row r="13" spans="1:7" ht="16.5" thickBot="1" x14ac:dyDescent="0.3">
      <c r="A13" s="268" t="s">
        <v>42</v>
      </c>
      <c r="B13" s="268"/>
      <c r="C13" s="268"/>
      <c r="D13" s="269"/>
      <c r="E13" s="269"/>
      <c r="F13" s="269"/>
    </row>
    <row r="14" spans="1:7" ht="24.75" customHeight="1" thickBot="1" x14ac:dyDescent="0.25">
      <c r="A14" s="270" t="s">
        <v>43</v>
      </c>
      <c r="B14" s="271"/>
      <c r="C14" s="107" t="s">
        <v>44</v>
      </c>
      <c r="D14" s="276"/>
      <c r="E14" s="277"/>
      <c r="F14" s="278"/>
    </row>
    <row r="15" spans="1:7" ht="37.5" customHeight="1" thickBot="1" x14ac:dyDescent="0.25">
      <c r="A15" s="272"/>
      <c r="B15" s="273"/>
      <c r="C15" s="108" t="s">
        <v>80</v>
      </c>
      <c r="D15" s="279" t="s">
        <v>81</v>
      </c>
      <c r="E15" s="280"/>
      <c r="F15" s="281"/>
    </row>
    <row r="16" spans="1:7" ht="23.25" customHeight="1" thickBot="1" x14ac:dyDescent="0.25">
      <c r="A16" s="274"/>
      <c r="B16" s="275"/>
      <c r="C16" s="109" t="s">
        <v>46</v>
      </c>
      <c r="D16" s="282"/>
      <c r="E16" s="283"/>
      <c r="F16" s="284"/>
    </row>
    <row r="17" spans="1:11" ht="15" x14ac:dyDescent="0.2">
      <c r="A17" s="286"/>
      <c r="B17" s="287"/>
      <c r="C17" s="288"/>
      <c r="D17" s="288"/>
      <c r="E17" s="288"/>
      <c r="F17" s="288"/>
    </row>
    <row r="18" spans="1:11" ht="15" customHeight="1" thickBot="1" x14ac:dyDescent="0.25">
      <c r="A18" s="110"/>
      <c r="B18" s="110"/>
      <c r="C18" s="111"/>
      <c r="D18" s="112"/>
      <c r="E18" s="112"/>
      <c r="F18" s="112"/>
    </row>
    <row r="19" spans="1:11" ht="30.75" customHeight="1" thickBot="1" x14ac:dyDescent="0.25">
      <c r="A19" s="289" t="s">
        <v>82</v>
      </c>
      <c r="B19" s="290"/>
      <c r="C19" s="291"/>
      <c r="D19" s="292" t="s">
        <v>83</v>
      </c>
      <c r="E19" s="293"/>
      <c r="F19" s="294"/>
    </row>
    <row r="20" spans="1:11" ht="18.75" customHeight="1" x14ac:dyDescent="0.2">
      <c r="A20" s="113"/>
      <c r="B20" s="113"/>
      <c r="C20" s="113"/>
      <c r="D20" s="114"/>
      <c r="E20" s="114"/>
      <c r="F20" s="114"/>
    </row>
    <row r="21" spans="1:11" ht="16.5" thickBot="1" x14ac:dyDescent="0.3">
      <c r="A21" s="295" t="s">
        <v>84</v>
      </c>
      <c r="B21" s="295"/>
      <c r="C21" s="295"/>
      <c r="D21" s="295"/>
      <c r="E21" s="295"/>
      <c r="F21" s="295"/>
    </row>
    <row r="22" spans="1:11" s="115" customFormat="1" ht="13.5" customHeight="1" x14ac:dyDescent="0.2">
      <c r="A22" s="296" t="s">
        <v>11</v>
      </c>
      <c r="B22" s="298" t="s">
        <v>85</v>
      </c>
      <c r="C22" s="298" t="s">
        <v>86</v>
      </c>
      <c r="D22" s="300" t="s">
        <v>87</v>
      </c>
      <c r="E22" s="303" t="s">
        <v>88</v>
      </c>
      <c r="F22" s="306" t="s">
        <v>89</v>
      </c>
    </row>
    <row r="23" spans="1:11" s="115" customFormat="1" ht="12.75" customHeight="1" x14ac:dyDescent="0.2">
      <c r="A23" s="297"/>
      <c r="B23" s="299"/>
      <c r="C23" s="299"/>
      <c r="D23" s="301"/>
      <c r="E23" s="304"/>
      <c r="F23" s="307"/>
    </row>
    <row r="24" spans="1:11" s="115" customFormat="1" ht="89.25" customHeight="1" x14ac:dyDescent="0.2">
      <c r="A24" s="297"/>
      <c r="B24" s="299"/>
      <c r="C24" s="299"/>
      <c r="D24" s="302"/>
      <c r="E24" s="305"/>
      <c r="F24" s="308"/>
    </row>
    <row r="25" spans="1:11" ht="15.75" customHeight="1" x14ac:dyDescent="0.2">
      <c r="A25" s="116">
        <v>1</v>
      </c>
      <c r="B25" s="117">
        <v>2</v>
      </c>
      <c r="C25" s="117">
        <v>3</v>
      </c>
      <c r="D25" s="118">
        <v>4</v>
      </c>
      <c r="E25" s="119">
        <v>5</v>
      </c>
      <c r="F25" s="120">
        <v>6</v>
      </c>
      <c r="G25" s="121"/>
      <c r="H25" s="121"/>
      <c r="I25" s="121"/>
      <c r="J25" s="121"/>
      <c r="K25" s="121"/>
    </row>
    <row r="26" spans="1:11" ht="15.75" customHeight="1" x14ac:dyDescent="0.2">
      <c r="A26" s="116"/>
      <c r="B26" s="117"/>
      <c r="C26" s="117"/>
      <c r="D26" s="118" t="s">
        <v>134</v>
      </c>
      <c r="E26" s="119"/>
      <c r="F26" s="120"/>
      <c r="G26" s="121"/>
      <c r="H26" s="121"/>
      <c r="I26" s="121"/>
      <c r="J26" s="121"/>
      <c r="K26" s="121"/>
    </row>
    <row r="27" spans="1:11" s="128" customFormat="1" ht="15" x14ac:dyDescent="0.2">
      <c r="A27" s="122" t="s">
        <v>34</v>
      </c>
      <c r="B27" s="123">
        <f>'[1]Pažyma dėl DU pagal FĮ'!L31</f>
        <v>104</v>
      </c>
      <c r="C27" s="124">
        <v>1.77</v>
      </c>
      <c r="D27" s="125">
        <f>ROUND(B27*C27,2)</f>
        <v>184.08</v>
      </c>
      <c r="E27" s="126">
        <v>184.08</v>
      </c>
      <c r="F27" s="127"/>
    </row>
    <row r="28" spans="1:11" s="128" customFormat="1" ht="15.75" thickBot="1" x14ac:dyDescent="0.25">
      <c r="A28" s="129"/>
      <c r="B28" s="130"/>
      <c r="C28" s="131"/>
      <c r="D28" s="132"/>
      <c r="E28" s="133"/>
      <c r="F28" s="134"/>
    </row>
    <row r="29" spans="1:11" ht="15.75" thickBot="1" x14ac:dyDescent="0.25">
      <c r="A29" s="135" t="s">
        <v>70</v>
      </c>
      <c r="B29" s="136">
        <f>SUM(B27:B28)</f>
        <v>104</v>
      </c>
      <c r="C29" s="137"/>
      <c r="D29" s="138">
        <f>SUM(D27:D28)</f>
        <v>184.08</v>
      </c>
      <c r="E29" s="139">
        <f>SUM(E27:E28)</f>
        <v>184.08</v>
      </c>
      <c r="F29" s="137"/>
    </row>
    <row r="30" spans="1:11" ht="31.5" customHeight="1" x14ac:dyDescent="0.2">
      <c r="A30" s="260" t="s">
        <v>90</v>
      </c>
      <c r="B30" s="261"/>
      <c r="C30" s="261"/>
      <c r="D30" s="261"/>
      <c r="E30" s="261"/>
      <c r="F30" s="261"/>
    </row>
    <row r="31" spans="1:11" ht="16.5" customHeight="1" x14ac:dyDescent="0.2">
      <c r="A31" s="140" t="s">
        <v>91</v>
      </c>
      <c r="B31" s="141"/>
      <c r="C31" s="141"/>
      <c r="D31" s="142"/>
      <c r="E31" s="142"/>
      <c r="F31" s="142"/>
    </row>
    <row r="32" spans="1:11" ht="16.5" customHeight="1" x14ac:dyDescent="0.2">
      <c r="A32" s="140"/>
      <c r="B32" s="141"/>
      <c r="C32" s="141"/>
      <c r="D32" s="142"/>
      <c r="E32" s="142"/>
      <c r="F32" s="142"/>
    </row>
    <row r="33" spans="1:6" ht="16.5" customHeight="1" x14ac:dyDescent="0.2">
      <c r="A33" s="143"/>
      <c r="B33" s="144"/>
      <c r="C33" s="144"/>
      <c r="D33" s="145"/>
      <c r="E33" s="145"/>
      <c r="F33" s="145"/>
    </row>
    <row r="34" spans="1:6" ht="18" customHeight="1" x14ac:dyDescent="0.25">
      <c r="A34" s="262" t="s">
        <v>76</v>
      </c>
      <c r="B34" s="262"/>
      <c r="C34" s="262"/>
      <c r="D34" s="262"/>
      <c r="E34" s="262"/>
      <c r="F34" s="262"/>
    </row>
    <row r="35" spans="1:6" ht="15" x14ac:dyDescent="0.2">
      <c r="A35" s="146"/>
      <c r="B35" s="147"/>
      <c r="C35" s="147"/>
      <c r="D35" s="147"/>
      <c r="E35" s="147"/>
      <c r="F35" s="147"/>
    </row>
    <row r="36" spans="1:6" ht="15" x14ac:dyDescent="0.2">
      <c r="A36" s="148"/>
      <c r="B36" s="149"/>
      <c r="C36" s="149"/>
      <c r="D36" s="149"/>
      <c r="E36" s="149"/>
      <c r="F36" s="149"/>
    </row>
    <row r="37" spans="1:6" ht="21" customHeight="1" x14ac:dyDescent="0.25">
      <c r="A37" s="263" t="s">
        <v>77</v>
      </c>
      <c r="B37" s="263"/>
      <c r="C37" s="263"/>
      <c r="D37" s="263"/>
      <c r="E37" s="263"/>
      <c r="F37" s="263"/>
    </row>
    <row r="38" spans="1:6" x14ac:dyDescent="0.2">
      <c r="A38" s="147"/>
      <c r="B38" s="264"/>
      <c r="C38" s="264"/>
      <c r="D38" s="150"/>
      <c r="E38" s="150"/>
      <c r="F38" s="150"/>
    </row>
    <row r="39" spans="1:6" ht="12.75" customHeight="1" x14ac:dyDescent="0.2">
      <c r="A39" s="147"/>
      <c r="B39" s="285"/>
      <c r="C39" s="285"/>
      <c r="D39" s="151"/>
      <c r="E39" s="151"/>
      <c r="F39" s="151"/>
    </row>
    <row r="40" spans="1:6" x14ac:dyDescent="0.2">
      <c r="A40" s="147"/>
      <c r="B40" s="147"/>
      <c r="C40" s="147"/>
      <c r="D40" s="147"/>
      <c r="E40" s="147"/>
      <c r="F40" s="147"/>
    </row>
  </sheetData>
  <mergeCells count="24">
    <mergeCell ref="B39:C39"/>
    <mergeCell ref="A17:F17"/>
    <mergeCell ref="A19:C19"/>
    <mergeCell ref="D19:F19"/>
    <mergeCell ref="A21:F21"/>
    <mergeCell ref="A22:A24"/>
    <mergeCell ref="B22:B24"/>
    <mergeCell ref="C22:C24"/>
    <mergeCell ref="D22:D24"/>
    <mergeCell ref="E22:E24"/>
    <mergeCell ref="F22:F24"/>
    <mergeCell ref="E1:G4"/>
    <mergeCell ref="A30:F30"/>
    <mergeCell ref="A34:F34"/>
    <mergeCell ref="A37:F37"/>
    <mergeCell ref="B38:C38"/>
    <mergeCell ref="A7:F7"/>
    <mergeCell ref="A9:F9"/>
    <mergeCell ref="A11:F11"/>
    <mergeCell ref="A13:F13"/>
    <mergeCell ref="A14:B16"/>
    <mergeCell ref="D14:F14"/>
    <mergeCell ref="D15:F15"/>
    <mergeCell ref="D16:F16"/>
  </mergeCells>
  <pageMargins left="0.43307086614173229" right="0.25" top="0.25" bottom="0.34" header="0.18" footer="0.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13" zoomScaleNormal="100" zoomScaleSheetLayoutView="50" workbookViewId="0">
      <selection activeCell="I22" sqref="I22:I24"/>
    </sheetView>
  </sheetViews>
  <sheetFormatPr defaultRowHeight="12.75" x14ac:dyDescent="0.2"/>
  <cols>
    <col min="1" max="1" width="7" style="102" customWidth="1"/>
    <col min="2" max="2" width="19.5703125" style="102" customWidth="1"/>
    <col min="3" max="3" width="16.28515625" style="102" customWidth="1"/>
    <col min="4" max="4" width="11.5703125" style="102" customWidth="1"/>
    <col min="5" max="5" width="11.42578125" style="102" customWidth="1"/>
    <col min="6" max="6" width="12.85546875" style="102" customWidth="1"/>
    <col min="7" max="7" width="14.140625" style="102" customWidth="1"/>
    <col min="8" max="8" width="13.28515625" style="102" customWidth="1"/>
    <col min="9" max="10" width="14.5703125" style="102" customWidth="1"/>
    <col min="11" max="12" width="12" style="102" customWidth="1"/>
    <col min="13" max="13" width="21.7109375" style="102" customWidth="1"/>
    <col min="14" max="258" width="9.140625" style="102"/>
    <col min="259" max="259" width="7" style="102" customWidth="1"/>
    <col min="260" max="260" width="19.5703125" style="102" customWidth="1"/>
    <col min="261" max="261" width="16.28515625" style="102" customWidth="1"/>
    <col min="262" max="262" width="12.85546875" style="102" customWidth="1"/>
    <col min="263" max="263" width="14.140625" style="102" customWidth="1"/>
    <col min="264" max="264" width="13.28515625" style="102" customWidth="1"/>
    <col min="265" max="266" width="14.5703125" style="102" customWidth="1"/>
    <col min="267" max="268" width="12" style="102" customWidth="1"/>
    <col min="269" max="269" width="21.7109375" style="102" customWidth="1"/>
    <col min="270" max="514" width="9.140625" style="102"/>
    <col min="515" max="515" width="7" style="102" customWidth="1"/>
    <col min="516" max="516" width="19.5703125" style="102" customWidth="1"/>
    <col min="517" max="517" width="16.28515625" style="102" customWidth="1"/>
    <col min="518" max="518" width="12.85546875" style="102" customWidth="1"/>
    <col min="519" max="519" width="14.140625" style="102" customWidth="1"/>
    <col min="520" max="520" width="13.28515625" style="102" customWidth="1"/>
    <col min="521" max="522" width="14.5703125" style="102" customWidth="1"/>
    <col min="523" max="524" width="12" style="102" customWidth="1"/>
    <col min="525" max="525" width="21.7109375" style="102" customWidth="1"/>
    <col min="526" max="770" width="9.140625" style="102"/>
    <col min="771" max="771" width="7" style="102" customWidth="1"/>
    <col min="772" max="772" width="19.5703125" style="102" customWidth="1"/>
    <col min="773" max="773" width="16.28515625" style="102" customWidth="1"/>
    <col min="774" max="774" width="12.85546875" style="102" customWidth="1"/>
    <col min="775" max="775" width="14.140625" style="102" customWidth="1"/>
    <col min="776" max="776" width="13.28515625" style="102" customWidth="1"/>
    <col min="777" max="778" width="14.5703125" style="102" customWidth="1"/>
    <col min="779" max="780" width="12" style="102" customWidth="1"/>
    <col min="781" max="781" width="21.7109375" style="102" customWidth="1"/>
    <col min="782" max="1026" width="9.140625" style="102"/>
    <col min="1027" max="1027" width="7" style="102" customWidth="1"/>
    <col min="1028" max="1028" width="19.5703125" style="102" customWidth="1"/>
    <col min="1029" max="1029" width="16.28515625" style="102" customWidth="1"/>
    <col min="1030" max="1030" width="12.85546875" style="102" customWidth="1"/>
    <col min="1031" max="1031" width="14.140625" style="102" customWidth="1"/>
    <col min="1032" max="1032" width="13.28515625" style="102" customWidth="1"/>
    <col min="1033" max="1034" width="14.5703125" style="102" customWidth="1"/>
    <col min="1035" max="1036" width="12" style="102" customWidth="1"/>
    <col min="1037" max="1037" width="21.7109375" style="102" customWidth="1"/>
    <col min="1038" max="1282" width="9.140625" style="102"/>
    <col min="1283" max="1283" width="7" style="102" customWidth="1"/>
    <col min="1284" max="1284" width="19.5703125" style="102" customWidth="1"/>
    <col min="1285" max="1285" width="16.28515625" style="102" customWidth="1"/>
    <col min="1286" max="1286" width="12.85546875" style="102" customWidth="1"/>
    <col min="1287" max="1287" width="14.140625" style="102" customWidth="1"/>
    <col min="1288" max="1288" width="13.28515625" style="102" customWidth="1"/>
    <col min="1289" max="1290" width="14.5703125" style="102" customWidth="1"/>
    <col min="1291" max="1292" width="12" style="102" customWidth="1"/>
    <col min="1293" max="1293" width="21.7109375" style="102" customWidth="1"/>
    <col min="1294" max="1538" width="9.140625" style="102"/>
    <col min="1539" max="1539" width="7" style="102" customWidth="1"/>
    <col min="1540" max="1540" width="19.5703125" style="102" customWidth="1"/>
    <col min="1541" max="1541" width="16.28515625" style="102" customWidth="1"/>
    <col min="1542" max="1542" width="12.85546875" style="102" customWidth="1"/>
    <col min="1543" max="1543" width="14.140625" style="102" customWidth="1"/>
    <col min="1544" max="1544" width="13.28515625" style="102" customWidth="1"/>
    <col min="1545" max="1546" width="14.5703125" style="102" customWidth="1"/>
    <col min="1547" max="1548" width="12" style="102" customWidth="1"/>
    <col min="1549" max="1549" width="21.7109375" style="102" customWidth="1"/>
    <col min="1550" max="1794" width="9.140625" style="102"/>
    <col min="1795" max="1795" width="7" style="102" customWidth="1"/>
    <col min="1796" max="1796" width="19.5703125" style="102" customWidth="1"/>
    <col min="1797" max="1797" width="16.28515625" style="102" customWidth="1"/>
    <col min="1798" max="1798" width="12.85546875" style="102" customWidth="1"/>
    <col min="1799" max="1799" width="14.140625" style="102" customWidth="1"/>
    <col min="1800" max="1800" width="13.28515625" style="102" customWidth="1"/>
    <col min="1801" max="1802" width="14.5703125" style="102" customWidth="1"/>
    <col min="1803" max="1804" width="12" style="102" customWidth="1"/>
    <col min="1805" max="1805" width="21.7109375" style="102" customWidth="1"/>
    <col min="1806" max="2050" width="9.140625" style="102"/>
    <col min="2051" max="2051" width="7" style="102" customWidth="1"/>
    <col min="2052" max="2052" width="19.5703125" style="102" customWidth="1"/>
    <col min="2053" max="2053" width="16.28515625" style="102" customWidth="1"/>
    <col min="2054" max="2054" width="12.85546875" style="102" customWidth="1"/>
    <col min="2055" max="2055" width="14.140625" style="102" customWidth="1"/>
    <col min="2056" max="2056" width="13.28515625" style="102" customWidth="1"/>
    <col min="2057" max="2058" width="14.5703125" style="102" customWidth="1"/>
    <col min="2059" max="2060" width="12" style="102" customWidth="1"/>
    <col min="2061" max="2061" width="21.7109375" style="102" customWidth="1"/>
    <col min="2062" max="2306" width="9.140625" style="102"/>
    <col min="2307" max="2307" width="7" style="102" customWidth="1"/>
    <col min="2308" max="2308" width="19.5703125" style="102" customWidth="1"/>
    <col min="2309" max="2309" width="16.28515625" style="102" customWidth="1"/>
    <col min="2310" max="2310" width="12.85546875" style="102" customWidth="1"/>
    <col min="2311" max="2311" width="14.140625" style="102" customWidth="1"/>
    <col min="2312" max="2312" width="13.28515625" style="102" customWidth="1"/>
    <col min="2313" max="2314" width="14.5703125" style="102" customWidth="1"/>
    <col min="2315" max="2316" width="12" style="102" customWidth="1"/>
    <col min="2317" max="2317" width="21.7109375" style="102" customWidth="1"/>
    <col min="2318" max="2562" width="9.140625" style="102"/>
    <col min="2563" max="2563" width="7" style="102" customWidth="1"/>
    <col min="2564" max="2564" width="19.5703125" style="102" customWidth="1"/>
    <col min="2565" max="2565" width="16.28515625" style="102" customWidth="1"/>
    <col min="2566" max="2566" width="12.85546875" style="102" customWidth="1"/>
    <col min="2567" max="2567" width="14.140625" style="102" customWidth="1"/>
    <col min="2568" max="2568" width="13.28515625" style="102" customWidth="1"/>
    <col min="2569" max="2570" width="14.5703125" style="102" customWidth="1"/>
    <col min="2571" max="2572" width="12" style="102" customWidth="1"/>
    <col min="2573" max="2573" width="21.7109375" style="102" customWidth="1"/>
    <col min="2574" max="2818" width="9.140625" style="102"/>
    <col min="2819" max="2819" width="7" style="102" customWidth="1"/>
    <col min="2820" max="2820" width="19.5703125" style="102" customWidth="1"/>
    <col min="2821" max="2821" width="16.28515625" style="102" customWidth="1"/>
    <col min="2822" max="2822" width="12.85546875" style="102" customWidth="1"/>
    <col min="2823" max="2823" width="14.140625" style="102" customWidth="1"/>
    <col min="2824" max="2824" width="13.28515625" style="102" customWidth="1"/>
    <col min="2825" max="2826" width="14.5703125" style="102" customWidth="1"/>
    <col min="2827" max="2828" width="12" style="102" customWidth="1"/>
    <col min="2829" max="2829" width="21.7109375" style="102" customWidth="1"/>
    <col min="2830" max="3074" width="9.140625" style="102"/>
    <col min="3075" max="3075" width="7" style="102" customWidth="1"/>
    <col min="3076" max="3076" width="19.5703125" style="102" customWidth="1"/>
    <col min="3077" max="3077" width="16.28515625" style="102" customWidth="1"/>
    <col min="3078" max="3078" width="12.85546875" style="102" customWidth="1"/>
    <col min="3079" max="3079" width="14.140625" style="102" customWidth="1"/>
    <col min="3080" max="3080" width="13.28515625" style="102" customWidth="1"/>
    <col min="3081" max="3082" width="14.5703125" style="102" customWidth="1"/>
    <col min="3083" max="3084" width="12" style="102" customWidth="1"/>
    <col min="3085" max="3085" width="21.7109375" style="102" customWidth="1"/>
    <col min="3086" max="3330" width="9.140625" style="102"/>
    <col min="3331" max="3331" width="7" style="102" customWidth="1"/>
    <col min="3332" max="3332" width="19.5703125" style="102" customWidth="1"/>
    <col min="3333" max="3333" width="16.28515625" style="102" customWidth="1"/>
    <col min="3334" max="3334" width="12.85546875" style="102" customWidth="1"/>
    <col min="3335" max="3335" width="14.140625" style="102" customWidth="1"/>
    <col min="3336" max="3336" width="13.28515625" style="102" customWidth="1"/>
    <col min="3337" max="3338" width="14.5703125" style="102" customWidth="1"/>
    <col min="3339" max="3340" width="12" style="102" customWidth="1"/>
    <col min="3341" max="3341" width="21.7109375" style="102" customWidth="1"/>
    <col min="3342" max="3586" width="9.140625" style="102"/>
    <col min="3587" max="3587" width="7" style="102" customWidth="1"/>
    <col min="3588" max="3588" width="19.5703125" style="102" customWidth="1"/>
    <col min="3589" max="3589" width="16.28515625" style="102" customWidth="1"/>
    <col min="3590" max="3590" width="12.85546875" style="102" customWidth="1"/>
    <col min="3591" max="3591" width="14.140625" style="102" customWidth="1"/>
    <col min="3592" max="3592" width="13.28515625" style="102" customWidth="1"/>
    <col min="3593" max="3594" width="14.5703125" style="102" customWidth="1"/>
    <col min="3595" max="3596" width="12" style="102" customWidth="1"/>
    <col min="3597" max="3597" width="21.7109375" style="102" customWidth="1"/>
    <col min="3598" max="3842" width="9.140625" style="102"/>
    <col min="3843" max="3843" width="7" style="102" customWidth="1"/>
    <col min="3844" max="3844" width="19.5703125" style="102" customWidth="1"/>
    <col min="3845" max="3845" width="16.28515625" style="102" customWidth="1"/>
    <col min="3846" max="3846" width="12.85546875" style="102" customWidth="1"/>
    <col min="3847" max="3847" width="14.140625" style="102" customWidth="1"/>
    <col min="3848" max="3848" width="13.28515625" style="102" customWidth="1"/>
    <col min="3849" max="3850" width="14.5703125" style="102" customWidth="1"/>
    <col min="3851" max="3852" width="12" style="102" customWidth="1"/>
    <col min="3853" max="3853" width="21.7109375" style="102" customWidth="1"/>
    <col min="3854" max="4098" width="9.140625" style="102"/>
    <col min="4099" max="4099" width="7" style="102" customWidth="1"/>
    <col min="4100" max="4100" width="19.5703125" style="102" customWidth="1"/>
    <col min="4101" max="4101" width="16.28515625" style="102" customWidth="1"/>
    <col min="4102" max="4102" width="12.85546875" style="102" customWidth="1"/>
    <col min="4103" max="4103" width="14.140625" style="102" customWidth="1"/>
    <col min="4104" max="4104" width="13.28515625" style="102" customWidth="1"/>
    <col min="4105" max="4106" width="14.5703125" style="102" customWidth="1"/>
    <col min="4107" max="4108" width="12" style="102" customWidth="1"/>
    <col min="4109" max="4109" width="21.7109375" style="102" customWidth="1"/>
    <col min="4110" max="4354" width="9.140625" style="102"/>
    <col min="4355" max="4355" width="7" style="102" customWidth="1"/>
    <col min="4356" max="4356" width="19.5703125" style="102" customWidth="1"/>
    <col min="4357" max="4357" width="16.28515625" style="102" customWidth="1"/>
    <col min="4358" max="4358" width="12.85546875" style="102" customWidth="1"/>
    <col min="4359" max="4359" width="14.140625" style="102" customWidth="1"/>
    <col min="4360" max="4360" width="13.28515625" style="102" customWidth="1"/>
    <col min="4361" max="4362" width="14.5703125" style="102" customWidth="1"/>
    <col min="4363" max="4364" width="12" style="102" customWidth="1"/>
    <col min="4365" max="4365" width="21.7109375" style="102" customWidth="1"/>
    <col min="4366" max="4610" width="9.140625" style="102"/>
    <col min="4611" max="4611" width="7" style="102" customWidth="1"/>
    <col min="4612" max="4612" width="19.5703125" style="102" customWidth="1"/>
    <col min="4613" max="4613" width="16.28515625" style="102" customWidth="1"/>
    <col min="4614" max="4614" width="12.85546875" style="102" customWidth="1"/>
    <col min="4615" max="4615" width="14.140625" style="102" customWidth="1"/>
    <col min="4616" max="4616" width="13.28515625" style="102" customWidth="1"/>
    <col min="4617" max="4618" width="14.5703125" style="102" customWidth="1"/>
    <col min="4619" max="4620" width="12" style="102" customWidth="1"/>
    <col min="4621" max="4621" width="21.7109375" style="102" customWidth="1"/>
    <col min="4622" max="4866" width="9.140625" style="102"/>
    <col min="4867" max="4867" width="7" style="102" customWidth="1"/>
    <col min="4868" max="4868" width="19.5703125" style="102" customWidth="1"/>
    <col min="4869" max="4869" width="16.28515625" style="102" customWidth="1"/>
    <col min="4870" max="4870" width="12.85546875" style="102" customWidth="1"/>
    <col min="4871" max="4871" width="14.140625" style="102" customWidth="1"/>
    <col min="4872" max="4872" width="13.28515625" style="102" customWidth="1"/>
    <col min="4873" max="4874" width="14.5703125" style="102" customWidth="1"/>
    <col min="4875" max="4876" width="12" style="102" customWidth="1"/>
    <col min="4877" max="4877" width="21.7109375" style="102" customWidth="1"/>
    <col min="4878" max="5122" width="9.140625" style="102"/>
    <col min="5123" max="5123" width="7" style="102" customWidth="1"/>
    <col min="5124" max="5124" width="19.5703125" style="102" customWidth="1"/>
    <col min="5125" max="5125" width="16.28515625" style="102" customWidth="1"/>
    <col min="5126" max="5126" width="12.85546875" style="102" customWidth="1"/>
    <col min="5127" max="5127" width="14.140625" style="102" customWidth="1"/>
    <col min="5128" max="5128" width="13.28515625" style="102" customWidth="1"/>
    <col min="5129" max="5130" width="14.5703125" style="102" customWidth="1"/>
    <col min="5131" max="5132" width="12" style="102" customWidth="1"/>
    <col min="5133" max="5133" width="21.7109375" style="102" customWidth="1"/>
    <col min="5134" max="5378" width="9.140625" style="102"/>
    <col min="5379" max="5379" width="7" style="102" customWidth="1"/>
    <col min="5380" max="5380" width="19.5703125" style="102" customWidth="1"/>
    <col min="5381" max="5381" width="16.28515625" style="102" customWidth="1"/>
    <col min="5382" max="5382" width="12.85546875" style="102" customWidth="1"/>
    <col min="5383" max="5383" width="14.140625" style="102" customWidth="1"/>
    <col min="5384" max="5384" width="13.28515625" style="102" customWidth="1"/>
    <col min="5385" max="5386" width="14.5703125" style="102" customWidth="1"/>
    <col min="5387" max="5388" width="12" style="102" customWidth="1"/>
    <col min="5389" max="5389" width="21.7109375" style="102" customWidth="1"/>
    <col min="5390" max="5634" width="9.140625" style="102"/>
    <col min="5635" max="5635" width="7" style="102" customWidth="1"/>
    <col min="5636" max="5636" width="19.5703125" style="102" customWidth="1"/>
    <col min="5637" max="5637" width="16.28515625" style="102" customWidth="1"/>
    <col min="5638" max="5638" width="12.85546875" style="102" customWidth="1"/>
    <col min="5639" max="5639" width="14.140625" style="102" customWidth="1"/>
    <col min="5640" max="5640" width="13.28515625" style="102" customWidth="1"/>
    <col min="5641" max="5642" width="14.5703125" style="102" customWidth="1"/>
    <col min="5643" max="5644" width="12" style="102" customWidth="1"/>
    <col min="5645" max="5645" width="21.7109375" style="102" customWidth="1"/>
    <col min="5646" max="5890" width="9.140625" style="102"/>
    <col min="5891" max="5891" width="7" style="102" customWidth="1"/>
    <col min="5892" max="5892" width="19.5703125" style="102" customWidth="1"/>
    <col min="5893" max="5893" width="16.28515625" style="102" customWidth="1"/>
    <col min="5894" max="5894" width="12.85546875" style="102" customWidth="1"/>
    <col min="5895" max="5895" width="14.140625" style="102" customWidth="1"/>
    <col min="5896" max="5896" width="13.28515625" style="102" customWidth="1"/>
    <col min="5897" max="5898" width="14.5703125" style="102" customWidth="1"/>
    <col min="5899" max="5900" width="12" style="102" customWidth="1"/>
    <col min="5901" max="5901" width="21.7109375" style="102" customWidth="1"/>
    <col min="5902" max="6146" width="9.140625" style="102"/>
    <col min="6147" max="6147" width="7" style="102" customWidth="1"/>
    <col min="6148" max="6148" width="19.5703125" style="102" customWidth="1"/>
    <col min="6149" max="6149" width="16.28515625" style="102" customWidth="1"/>
    <col min="6150" max="6150" width="12.85546875" style="102" customWidth="1"/>
    <col min="6151" max="6151" width="14.140625" style="102" customWidth="1"/>
    <col min="6152" max="6152" width="13.28515625" style="102" customWidth="1"/>
    <col min="6153" max="6154" width="14.5703125" style="102" customWidth="1"/>
    <col min="6155" max="6156" width="12" style="102" customWidth="1"/>
    <col min="6157" max="6157" width="21.7109375" style="102" customWidth="1"/>
    <col min="6158" max="6402" width="9.140625" style="102"/>
    <col min="6403" max="6403" width="7" style="102" customWidth="1"/>
    <col min="6404" max="6404" width="19.5703125" style="102" customWidth="1"/>
    <col min="6405" max="6405" width="16.28515625" style="102" customWidth="1"/>
    <col min="6406" max="6406" width="12.85546875" style="102" customWidth="1"/>
    <col min="6407" max="6407" width="14.140625" style="102" customWidth="1"/>
    <col min="6408" max="6408" width="13.28515625" style="102" customWidth="1"/>
    <col min="6409" max="6410" width="14.5703125" style="102" customWidth="1"/>
    <col min="6411" max="6412" width="12" style="102" customWidth="1"/>
    <col min="6413" max="6413" width="21.7109375" style="102" customWidth="1"/>
    <col min="6414" max="6658" width="9.140625" style="102"/>
    <col min="6659" max="6659" width="7" style="102" customWidth="1"/>
    <col min="6660" max="6660" width="19.5703125" style="102" customWidth="1"/>
    <col min="6661" max="6661" width="16.28515625" style="102" customWidth="1"/>
    <col min="6662" max="6662" width="12.85546875" style="102" customWidth="1"/>
    <col min="6663" max="6663" width="14.140625" style="102" customWidth="1"/>
    <col min="6664" max="6664" width="13.28515625" style="102" customWidth="1"/>
    <col min="6665" max="6666" width="14.5703125" style="102" customWidth="1"/>
    <col min="6667" max="6668" width="12" style="102" customWidth="1"/>
    <col min="6669" max="6669" width="21.7109375" style="102" customWidth="1"/>
    <col min="6670" max="6914" width="9.140625" style="102"/>
    <col min="6915" max="6915" width="7" style="102" customWidth="1"/>
    <col min="6916" max="6916" width="19.5703125" style="102" customWidth="1"/>
    <col min="6917" max="6917" width="16.28515625" style="102" customWidth="1"/>
    <col min="6918" max="6918" width="12.85546875" style="102" customWidth="1"/>
    <col min="6919" max="6919" width="14.140625" style="102" customWidth="1"/>
    <col min="6920" max="6920" width="13.28515625" style="102" customWidth="1"/>
    <col min="6921" max="6922" width="14.5703125" style="102" customWidth="1"/>
    <col min="6923" max="6924" width="12" style="102" customWidth="1"/>
    <col min="6925" max="6925" width="21.7109375" style="102" customWidth="1"/>
    <col min="6926" max="7170" width="9.140625" style="102"/>
    <col min="7171" max="7171" width="7" style="102" customWidth="1"/>
    <col min="7172" max="7172" width="19.5703125" style="102" customWidth="1"/>
    <col min="7173" max="7173" width="16.28515625" style="102" customWidth="1"/>
    <col min="7174" max="7174" width="12.85546875" style="102" customWidth="1"/>
    <col min="7175" max="7175" width="14.140625" style="102" customWidth="1"/>
    <col min="7176" max="7176" width="13.28515625" style="102" customWidth="1"/>
    <col min="7177" max="7178" width="14.5703125" style="102" customWidth="1"/>
    <col min="7179" max="7180" width="12" style="102" customWidth="1"/>
    <col min="7181" max="7181" width="21.7109375" style="102" customWidth="1"/>
    <col min="7182" max="7426" width="9.140625" style="102"/>
    <col min="7427" max="7427" width="7" style="102" customWidth="1"/>
    <col min="7428" max="7428" width="19.5703125" style="102" customWidth="1"/>
    <col min="7429" max="7429" width="16.28515625" style="102" customWidth="1"/>
    <col min="7430" max="7430" width="12.85546875" style="102" customWidth="1"/>
    <col min="7431" max="7431" width="14.140625" style="102" customWidth="1"/>
    <col min="7432" max="7432" width="13.28515625" style="102" customWidth="1"/>
    <col min="7433" max="7434" width="14.5703125" style="102" customWidth="1"/>
    <col min="7435" max="7436" width="12" style="102" customWidth="1"/>
    <col min="7437" max="7437" width="21.7109375" style="102" customWidth="1"/>
    <col min="7438" max="7682" width="9.140625" style="102"/>
    <col min="7683" max="7683" width="7" style="102" customWidth="1"/>
    <col min="7684" max="7684" width="19.5703125" style="102" customWidth="1"/>
    <col min="7685" max="7685" width="16.28515625" style="102" customWidth="1"/>
    <col min="7686" max="7686" width="12.85546875" style="102" customWidth="1"/>
    <col min="7687" max="7687" width="14.140625" style="102" customWidth="1"/>
    <col min="7688" max="7688" width="13.28515625" style="102" customWidth="1"/>
    <col min="7689" max="7690" width="14.5703125" style="102" customWidth="1"/>
    <col min="7691" max="7692" width="12" style="102" customWidth="1"/>
    <col min="7693" max="7693" width="21.7109375" style="102" customWidth="1"/>
    <col min="7694" max="7938" width="9.140625" style="102"/>
    <col min="7939" max="7939" width="7" style="102" customWidth="1"/>
    <col min="7940" max="7940" width="19.5703125" style="102" customWidth="1"/>
    <col min="7941" max="7941" width="16.28515625" style="102" customWidth="1"/>
    <col min="7942" max="7942" width="12.85546875" style="102" customWidth="1"/>
    <col min="7943" max="7943" width="14.140625" style="102" customWidth="1"/>
    <col min="7944" max="7944" width="13.28515625" style="102" customWidth="1"/>
    <col min="7945" max="7946" width="14.5703125" style="102" customWidth="1"/>
    <col min="7947" max="7948" width="12" style="102" customWidth="1"/>
    <col min="7949" max="7949" width="21.7109375" style="102" customWidth="1"/>
    <col min="7950" max="8194" width="9.140625" style="102"/>
    <col min="8195" max="8195" width="7" style="102" customWidth="1"/>
    <col min="8196" max="8196" width="19.5703125" style="102" customWidth="1"/>
    <col min="8197" max="8197" width="16.28515625" style="102" customWidth="1"/>
    <col min="8198" max="8198" width="12.85546875" style="102" customWidth="1"/>
    <col min="8199" max="8199" width="14.140625" style="102" customWidth="1"/>
    <col min="8200" max="8200" width="13.28515625" style="102" customWidth="1"/>
    <col min="8201" max="8202" width="14.5703125" style="102" customWidth="1"/>
    <col min="8203" max="8204" width="12" style="102" customWidth="1"/>
    <col min="8205" max="8205" width="21.7109375" style="102" customWidth="1"/>
    <col min="8206" max="8450" width="9.140625" style="102"/>
    <col min="8451" max="8451" width="7" style="102" customWidth="1"/>
    <col min="8452" max="8452" width="19.5703125" style="102" customWidth="1"/>
    <col min="8453" max="8453" width="16.28515625" style="102" customWidth="1"/>
    <col min="8454" max="8454" width="12.85546875" style="102" customWidth="1"/>
    <col min="8455" max="8455" width="14.140625" style="102" customWidth="1"/>
    <col min="8456" max="8456" width="13.28515625" style="102" customWidth="1"/>
    <col min="8457" max="8458" width="14.5703125" style="102" customWidth="1"/>
    <col min="8459" max="8460" width="12" style="102" customWidth="1"/>
    <col min="8461" max="8461" width="21.7109375" style="102" customWidth="1"/>
    <col min="8462" max="8706" width="9.140625" style="102"/>
    <col min="8707" max="8707" width="7" style="102" customWidth="1"/>
    <col min="8708" max="8708" width="19.5703125" style="102" customWidth="1"/>
    <col min="8709" max="8709" width="16.28515625" style="102" customWidth="1"/>
    <col min="8710" max="8710" width="12.85546875" style="102" customWidth="1"/>
    <col min="8711" max="8711" width="14.140625" style="102" customWidth="1"/>
    <col min="8712" max="8712" width="13.28515625" style="102" customWidth="1"/>
    <col min="8713" max="8714" width="14.5703125" style="102" customWidth="1"/>
    <col min="8715" max="8716" width="12" style="102" customWidth="1"/>
    <col min="8717" max="8717" width="21.7109375" style="102" customWidth="1"/>
    <col min="8718" max="8962" width="9.140625" style="102"/>
    <col min="8963" max="8963" width="7" style="102" customWidth="1"/>
    <col min="8964" max="8964" width="19.5703125" style="102" customWidth="1"/>
    <col min="8965" max="8965" width="16.28515625" style="102" customWidth="1"/>
    <col min="8966" max="8966" width="12.85546875" style="102" customWidth="1"/>
    <col min="8967" max="8967" width="14.140625" style="102" customWidth="1"/>
    <col min="8968" max="8968" width="13.28515625" style="102" customWidth="1"/>
    <col min="8969" max="8970" width="14.5703125" style="102" customWidth="1"/>
    <col min="8971" max="8972" width="12" style="102" customWidth="1"/>
    <col min="8973" max="8973" width="21.7109375" style="102" customWidth="1"/>
    <col min="8974" max="9218" width="9.140625" style="102"/>
    <col min="9219" max="9219" width="7" style="102" customWidth="1"/>
    <col min="9220" max="9220" width="19.5703125" style="102" customWidth="1"/>
    <col min="9221" max="9221" width="16.28515625" style="102" customWidth="1"/>
    <col min="9222" max="9222" width="12.85546875" style="102" customWidth="1"/>
    <col min="9223" max="9223" width="14.140625" style="102" customWidth="1"/>
    <col min="9224" max="9224" width="13.28515625" style="102" customWidth="1"/>
    <col min="9225" max="9226" width="14.5703125" style="102" customWidth="1"/>
    <col min="9227" max="9228" width="12" style="102" customWidth="1"/>
    <col min="9229" max="9229" width="21.7109375" style="102" customWidth="1"/>
    <col min="9230" max="9474" width="9.140625" style="102"/>
    <col min="9475" max="9475" width="7" style="102" customWidth="1"/>
    <col min="9476" max="9476" width="19.5703125" style="102" customWidth="1"/>
    <col min="9477" max="9477" width="16.28515625" style="102" customWidth="1"/>
    <col min="9478" max="9478" width="12.85546875" style="102" customWidth="1"/>
    <col min="9479" max="9479" width="14.140625" style="102" customWidth="1"/>
    <col min="9480" max="9480" width="13.28515625" style="102" customWidth="1"/>
    <col min="9481" max="9482" width="14.5703125" style="102" customWidth="1"/>
    <col min="9483" max="9484" width="12" style="102" customWidth="1"/>
    <col min="9485" max="9485" width="21.7109375" style="102" customWidth="1"/>
    <col min="9486" max="9730" width="9.140625" style="102"/>
    <col min="9731" max="9731" width="7" style="102" customWidth="1"/>
    <col min="9732" max="9732" width="19.5703125" style="102" customWidth="1"/>
    <col min="9733" max="9733" width="16.28515625" style="102" customWidth="1"/>
    <col min="9734" max="9734" width="12.85546875" style="102" customWidth="1"/>
    <col min="9735" max="9735" width="14.140625" style="102" customWidth="1"/>
    <col min="9736" max="9736" width="13.28515625" style="102" customWidth="1"/>
    <col min="9737" max="9738" width="14.5703125" style="102" customWidth="1"/>
    <col min="9739" max="9740" width="12" style="102" customWidth="1"/>
    <col min="9741" max="9741" width="21.7109375" style="102" customWidth="1"/>
    <col min="9742" max="9986" width="9.140625" style="102"/>
    <col min="9987" max="9987" width="7" style="102" customWidth="1"/>
    <col min="9988" max="9988" width="19.5703125" style="102" customWidth="1"/>
    <col min="9989" max="9989" width="16.28515625" style="102" customWidth="1"/>
    <col min="9990" max="9990" width="12.85546875" style="102" customWidth="1"/>
    <col min="9991" max="9991" width="14.140625" style="102" customWidth="1"/>
    <col min="9992" max="9992" width="13.28515625" style="102" customWidth="1"/>
    <col min="9993" max="9994" width="14.5703125" style="102" customWidth="1"/>
    <col min="9995" max="9996" width="12" style="102" customWidth="1"/>
    <col min="9997" max="9997" width="21.7109375" style="102" customWidth="1"/>
    <col min="9998" max="10242" width="9.140625" style="102"/>
    <col min="10243" max="10243" width="7" style="102" customWidth="1"/>
    <col min="10244" max="10244" width="19.5703125" style="102" customWidth="1"/>
    <col min="10245" max="10245" width="16.28515625" style="102" customWidth="1"/>
    <col min="10246" max="10246" width="12.85546875" style="102" customWidth="1"/>
    <col min="10247" max="10247" width="14.140625" style="102" customWidth="1"/>
    <col min="10248" max="10248" width="13.28515625" style="102" customWidth="1"/>
    <col min="10249" max="10250" width="14.5703125" style="102" customWidth="1"/>
    <col min="10251" max="10252" width="12" style="102" customWidth="1"/>
    <col min="10253" max="10253" width="21.7109375" style="102" customWidth="1"/>
    <col min="10254" max="10498" width="9.140625" style="102"/>
    <col min="10499" max="10499" width="7" style="102" customWidth="1"/>
    <col min="10500" max="10500" width="19.5703125" style="102" customWidth="1"/>
    <col min="10501" max="10501" width="16.28515625" style="102" customWidth="1"/>
    <col min="10502" max="10502" width="12.85546875" style="102" customWidth="1"/>
    <col min="10503" max="10503" width="14.140625" style="102" customWidth="1"/>
    <col min="10504" max="10504" width="13.28515625" style="102" customWidth="1"/>
    <col min="10505" max="10506" width="14.5703125" style="102" customWidth="1"/>
    <col min="10507" max="10508" width="12" style="102" customWidth="1"/>
    <col min="10509" max="10509" width="21.7109375" style="102" customWidth="1"/>
    <col min="10510" max="10754" width="9.140625" style="102"/>
    <col min="10755" max="10755" width="7" style="102" customWidth="1"/>
    <col min="10756" max="10756" width="19.5703125" style="102" customWidth="1"/>
    <col min="10757" max="10757" width="16.28515625" style="102" customWidth="1"/>
    <col min="10758" max="10758" width="12.85546875" style="102" customWidth="1"/>
    <col min="10759" max="10759" width="14.140625" style="102" customWidth="1"/>
    <col min="10760" max="10760" width="13.28515625" style="102" customWidth="1"/>
    <col min="10761" max="10762" width="14.5703125" style="102" customWidth="1"/>
    <col min="10763" max="10764" width="12" style="102" customWidth="1"/>
    <col min="10765" max="10765" width="21.7109375" style="102" customWidth="1"/>
    <col min="10766" max="11010" width="9.140625" style="102"/>
    <col min="11011" max="11011" width="7" style="102" customWidth="1"/>
    <col min="11012" max="11012" width="19.5703125" style="102" customWidth="1"/>
    <col min="11013" max="11013" width="16.28515625" style="102" customWidth="1"/>
    <col min="11014" max="11014" width="12.85546875" style="102" customWidth="1"/>
    <col min="11015" max="11015" width="14.140625" style="102" customWidth="1"/>
    <col min="11016" max="11016" width="13.28515625" style="102" customWidth="1"/>
    <col min="11017" max="11018" width="14.5703125" style="102" customWidth="1"/>
    <col min="11019" max="11020" width="12" style="102" customWidth="1"/>
    <col min="11021" max="11021" width="21.7109375" style="102" customWidth="1"/>
    <col min="11022" max="11266" width="9.140625" style="102"/>
    <col min="11267" max="11267" width="7" style="102" customWidth="1"/>
    <col min="11268" max="11268" width="19.5703125" style="102" customWidth="1"/>
    <col min="11269" max="11269" width="16.28515625" style="102" customWidth="1"/>
    <col min="11270" max="11270" width="12.85546875" style="102" customWidth="1"/>
    <col min="11271" max="11271" width="14.140625" style="102" customWidth="1"/>
    <col min="11272" max="11272" width="13.28515625" style="102" customWidth="1"/>
    <col min="11273" max="11274" width="14.5703125" style="102" customWidth="1"/>
    <col min="11275" max="11276" width="12" style="102" customWidth="1"/>
    <col min="11277" max="11277" width="21.7109375" style="102" customWidth="1"/>
    <col min="11278" max="11522" width="9.140625" style="102"/>
    <col min="11523" max="11523" width="7" style="102" customWidth="1"/>
    <col min="11524" max="11524" width="19.5703125" style="102" customWidth="1"/>
    <col min="11525" max="11525" width="16.28515625" style="102" customWidth="1"/>
    <col min="11526" max="11526" width="12.85546875" style="102" customWidth="1"/>
    <col min="11527" max="11527" width="14.140625" style="102" customWidth="1"/>
    <col min="11528" max="11528" width="13.28515625" style="102" customWidth="1"/>
    <col min="11529" max="11530" width="14.5703125" style="102" customWidth="1"/>
    <col min="11531" max="11532" width="12" style="102" customWidth="1"/>
    <col min="11533" max="11533" width="21.7109375" style="102" customWidth="1"/>
    <col min="11534" max="11778" width="9.140625" style="102"/>
    <col min="11779" max="11779" width="7" style="102" customWidth="1"/>
    <col min="11780" max="11780" width="19.5703125" style="102" customWidth="1"/>
    <col min="11781" max="11781" width="16.28515625" style="102" customWidth="1"/>
    <col min="11782" max="11782" width="12.85546875" style="102" customWidth="1"/>
    <col min="11783" max="11783" width="14.140625" style="102" customWidth="1"/>
    <col min="11784" max="11784" width="13.28515625" style="102" customWidth="1"/>
    <col min="11785" max="11786" width="14.5703125" style="102" customWidth="1"/>
    <col min="11787" max="11788" width="12" style="102" customWidth="1"/>
    <col min="11789" max="11789" width="21.7109375" style="102" customWidth="1"/>
    <col min="11790" max="12034" width="9.140625" style="102"/>
    <col min="12035" max="12035" width="7" style="102" customWidth="1"/>
    <col min="12036" max="12036" width="19.5703125" style="102" customWidth="1"/>
    <col min="12037" max="12037" width="16.28515625" style="102" customWidth="1"/>
    <col min="12038" max="12038" width="12.85546875" style="102" customWidth="1"/>
    <col min="12039" max="12039" width="14.140625" style="102" customWidth="1"/>
    <col min="12040" max="12040" width="13.28515625" style="102" customWidth="1"/>
    <col min="12041" max="12042" width="14.5703125" style="102" customWidth="1"/>
    <col min="12043" max="12044" width="12" style="102" customWidth="1"/>
    <col min="12045" max="12045" width="21.7109375" style="102" customWidth="1"/>
    <col min="12046" max="12290" width="9.140625" style="102"/>
    <col min="12291" max="12291" width="7" style="102" customWidth="1"/>
    <col min="12292" max="12292" width="19.5703125" style="102" customWidth="1"/>
    <col min="12293" max="12293" width="16.28515625" style="102" customWidth="1"/>
    <col min="12294" max="12294" width="12.85546875" style="102" customWidth="1"/>
    <col min="12295" max="12295" width="14.140625" style="102" customWidth="1"/>
    <col min="12296" max="12296" width="13.28515625" style="102" customWidth="1"/>
    <col min="12297" max="12298" width="14.5703125" style="102" customWidth="1"/>
    <col min="12299" max="12300" width="12" style="102" customWidth="1"/>
    <col min="12301" max="12301" width="21.7109375" style="102" customWidth="1"/>
    <col min="12302" max="12546" width="9.140625" style="102"/>
    <col min="12547" max="12547" width="7" style="102" customWidth="1"/>
    <col min="12548" max="12548" width="19.5703125" style="102" customWidth="1"/>
    <col min="12549" max="12549" width="16.28515625" style="102" customWidth="1"/>
    <col min="12550" max="12550" width="12.85546875" style="102" customWidth="1"/>
    <col min="12551" max="12551" width="14.140625" style="102" customWidth="1"/>
    <col min="12552" max="12552" width="13.28515625" style="102" customWidth="1"/>
    <col min="12553" max="12554" width="14.5703125" style="102" customWidth="1"/>
    <col min="12555" max="12556" width="12" style="102" customWidth="1"/>
    <col min="12557" max="12557" width="21.7109375" style="102" customWidth="1"/>
    <col min="12558" max="12802" width="9.140625" style="102"/>
    <col min="12803" max="12803" width="7" style="102" customWidth="1"/>
    <col min="12804" max="12804" width="19.5703125" style="102" customWidth="1"/>
    <col min="12805" max="12805" width="16.28515625" style="102" customWidth="1"/>
    <col min="12806" max="12806" width="12.85546875" style="102" customWidth="1"/>
    <col min="12807" max="12807" width="14.140625" style="102" customWidth="1"/>
    <col min="12808" max="12808" width="13.28515625" style="102" customWidth="1"/>
    <col min="12809" max="12810" width="14.5703125" style="102" customWidth="1"/>
    <col min="12811" max="12812" width="12" style="102" customWidth="1"/>
    <col min="12813" max="12813" width="21.7109375" style="102" customWidth="1"/>
    <col min="12814" max="13058" width="9.140625" style="102"/>
    <col min="13059" max="13059" width="7" style="102" customWidth="1"/>
    <col min="13060" max="13060" width="19.5703125" style="102" customWidth="1"/>
    <col min="13061" max="13061" width="16.28515625" style="102" customWidth="1"/>
    <col min="13062" max="13062" width="12.85546875" style="102" customWidth="1"/>
    <col min="13063" max="13063" width="14.140625" style="102" customWidth="1"/>
    <col min="13064" max="13064" width="13.28515625" style="102" customWidth="1"/>
    <col min="13065" max="13066" width="14.5703125" style="102" customWidth="1"/>
    <col min="13067" max="13068" width="12" style="102" customWidth="1"/>
    <col min="13069" max="13069" width="21.7109375" style="102" customWidth="1"/>
    <col min="13070" max="13314" width="9.140625" style="102"/>
    <col min="13315" max="13315" width="7" style="102" customWidth="1"/>
    <col min="13316" max="13316" width="19.5703125" style="102" customWidth="1"/>
    <col min="13317" max="13317" width="16.28515625" style="102" customWidth="1"/>
    <col min="13318" max="13318" width="12.85546875" style="102" customWidth="1"/>
    <col min="13319" max="13319" width="14.140625" style="102" customWidth="1"/>
    <col min="13320" max="13320" width="13.28515625" style="102" customWidth="1"/>
    <col min="13321" max="13322" width="14.5703125" style="102" customWidth="1"/>
    <col min="13323" max="13324" width="12" style="102" customWidth="1"/>
    <col min="13325" max="13325" width="21.7109375" style="102" customWidth="1"/>
    <col min="13326" max="13570" width="9.140625" style="102"/>
    <col min="13571" max="13571" width="7" style="102" customWidth="1"/>
    <col min="13572" max="13572" width="19.5703125" style="102" customWidth="1"/>
    <col min="13573" max="13573" width="16.28515625" style="102" customWidth="1"/>
    <col min="13574" max="13574" width="12.85546875" style="102" customWidth="1"/>
    <col min="13575" max="13575" width="14.140625" style="102" customWidth="1"/>
    <col min="13576" max="13576" width="13.28515625" style="102" customWidth="1"/>
    <col min="13577" max="13578" width="14.5703125" style="102" customWidth="1"/>
    <col min="13579" max="13580" width="12" style="102" customWidth="1"/>
    <col min="13581" max="13581" width="21.7109375" style="102" customWidth="1"/>
    <col min="13582" max="13826" width="9.140625" style="102"/>
    <col min="13827" max="13827" width="7" style="102" customWidth="1"/>
    <col min="13828" max="13828" width="19.5703125" style="102" customWidth="1"/>
    <col min="13829" max="13829" width="16.28515625" style="102" customWidth="1"/>
    <col min="13830" max="13830" width="12.85546875" style="102" customWidth="1"/>
    <col min="13831" max="13831" width="14.140625" style="102" customWidth="1"/>
    <col min="13832" max="13832" width="13.28515625" style="102" customWidth="1"/>
    <col min="13833" max="13834" width="14.5703125" style="102" customWidth="1"/>
    <col min="13835" max="13836" width="12" style="102" customWidth="1"/>
    <col min="13837" max="13837" width="21.7109375" style="102" customWidth="1"/>
    <col min="13838" max="14082" width="9.140625" style="102"/>
    <col min="14083" max="14083" width="7" style="102" customWidth="1"/>
    <col min="14084" max="14084" width="19.5703125" style="102" customWidth="1"/>
    <col min="14085" max="14085" width="16.28515625" style="102" customWidth="1"/>
    <col min="14086" max="14086" width="12.85546875" style="102" customWidth="1"/>
    <col min="14087" max="14087" width="14.140625" style="102" customWidth="1"/>
    <col min="14088" max="14088" width="13.28515625" style="102" customWidth="1"/>
    <col min="14089" max="14090" width="14.5703125" style="102" customWidth="1"/>
    <col min="14091" max="14092" width="12" style="102" customWidth="1"/>
    <col min="14093" max="14093" width="21.7109375" style="102" customWidth="1"/>
    <col min="14094" max="14338" width="9.140625" style="102"/>
    <col min="14339" max="14339" width="7" style="102" customWidth="1"/>
    <col min="14340" max="14340" width="19.5703125" style="102" customWidth="1"/>
    <col min="14341" max="14341" width="16.28515625" style="102" customWidth="1"/>
    <col min="14342" max="14342" width="12.85546875" style="102" customWidth="1"/>
    <col min="14343" max="14343" width="14.140625" style="102" customWidth="1"/>
    <col min="14344" max="14344" width="13.28515625" style="102" customWidth="1"/>
    <col min="14345" max="14346" width="14.5703125" style="102" customWidth="1"/>
    <col min="14347" max="14348" width="12" style="102" customWidth="1"/>
    <col min="14349" max="14349" width="21.7109375" style="102" customWidth="1"/>
    <col min="14350" max="14594" width="9.140625" style="102"/>
    <col min="14595" max="14595" width="7" style="102" customWidth="1"/>
    <col min="14596" max="14596" width="19.5703125" style="102" customWidth="1"/>
    <col min="14597" max="14597" width="16.28515625" style="102" customWidth="1"/>
    <col min="14598" max="14598" width="12.85546875" style="102" customWidth="1"/>
    <col min="14599" max="14599" width="14.140625" style="102" customWidth="1"/>
    <col min="14600" max="14600" width="13.28515625" style="102" customWidth="1"/>
    <col min="14601" max="14602" width="14.5703125" style="102" customWidth="1"/>
    <col min="14603" max="14604" width="12" style="102" customWidth="1"/>
    <col min="14605" max="14605" width="21.7109375" style="102" customWidth="1"/>
    <col min="14606" max="14850" width="9.140625" style="102"/>
    <col min="14851" max="14851" width="7" style="102" customWidth="1"/>
    <col min="14852" max="14852" width="19.5703125" style="102" customWidth="1"/>
    <col min="14853" max="14853" width="16.28515625" style="102" customWidth="1"/>
    <col min="14854" max="14854" width="12.85546875" style="102" customWidth="1"/>
    <col min="14855" max="14855" width="14.140625" style="102" customWidth="1"/>
    <col min="14856" max="14856" width="13.28515625" style="102" customWidth="1"/>
    <col min="14857" max="14858" width="14.5703125" style="102" customWidth="1"/>
    <col min="14859" max="14860" width="12" style="102" customWidth="1"/>
    <col min="14861" max="14861" width="21.7109375" style="102" customWidth="1"/>
    <col min="14862" max="15106" width="9.140625" style="102"/>
    <col min="15107" max="15107" width="7" style="102" customWidth="1"/>
    <col min="15108" max="15108" width="19.5703125" style="102" customWidth="1"/>
    <col min="15109" max="15109" width="16.28515625" style="102" customWidth="1"/>
    <col min="15110" max="15110" width="12.85546875" style="102" customWidth="1"/>
    <col min="15111" max="15111" width="14.140625" style="102" customWidth="1"/>
    <col min="15112" max="15112" width="13.28515625" style="102" customWidth="1"/>
    <col min="15113" max="15114" width="14.5703125" style="102" customWidth="1"/>
    <col min="15115" max="15116" width="12" style="102" customWidth="1"/>
    <col min="15117" max="15117" width="21.7109375" style="102" customWidth="1"/>
    <col min="15118" max="15362" width="9.140625" style="102"/>
    <col min="15363" max="15363" width="7" style="102" customWidth="1"/>
    <col min="15364" max="15364" width="19.5703125" style="102" customWidth="1"/>
    <col min="15365" max="15365" width="16.28515625" style="102" customWidth="1"/>
    <col min="15366" max="15366" width="12.85546875" style="102" customWidth="1"/>
    <col min="15367" max="15367" width="14.140625" style="102" customWidth="1"/>
    <col min="15368" max="15368" width="13.28515625" style="102" customWidth="1"/>
    <col min="15369" max="15370" width="14.5703125" style="102" customWidth="1"/>
    <col min="15371" max="15372" width="12" style="102" customWidth="1"/>
    <col min="15373" max="15373" width="21.7109375" style="102" customWidth="1"/>
    <col min="15374" max="15618" width="9.140625" style="102"/>
    <col min="15619" max="15619" width="7" style="102" customWidth="1"/>
    <col min="15620" max="15620" width="19.5703125" style="102" customWidth="1"/>
    <col min="15621" max="15621" width="16.28515625" style="102" customWidth="1"/>
    <col min="15622" max="15622" width="12.85546875" style="102" customWidth="1"/>
    <col min="15623" max="15623" width="14.140625" style="102" customWidth="1"/>
    <col min="15624" max="15624" width="13.28515625" style="102" customWidth="1"/>
    <col min="15625" max="15626" width="14.5703125" style="102" customWidth="1"/>
    <col min="15627" max="15628" width="12" style="102" customWidth="1"/>
    <col min="15629" max="15629" width="21.7109375" style="102" customWidth="1"/>
    <col min="15630" max="15874" width="9.140625" style="102"/>
    <col min="15875" max="15875" width="7" style="102" customWidth="1"/>
    <col min="15876" max="15876" width="19.5703125" style="102" customWidth="1"/>
    <col min="15877" max="15877" width="16.28515625" style="102" customWidth="1"/>
    <col min="15878" max="15878" width="12.85546875" style="102" customWidth="1"/>
    <col min="15879" max="15879" width="14.140625" style="102" customWidth="1"/>
    <col min="15880" max="15880" width="13.28515625" style="102" customWidth="1"/>
    <col min="15881" max="15882" width="14.5703125" style="102" customWidth="1"/>
    <col min="15883" max="15884" width="12" style="102" customWidth="1"/>
    <col min="15885" max="15885" width="21.7109375" style="102" customWidth="1"/>
    <col min="15886" max="16130" width="9.140625" style="102"/>
    <col min="16131" max="16131" width="7" style="102" customWidth="1"/>
    <col min="16132" max="16132" width="19.5703125" style="102" customWidth="1"/>
    <col min="16133" max="16133" width="16.28515625" style="102" customWidth="1"/>
    <col min="16134" max="16134" width="12.85546875" style="102" customWidth="1"/>
    <col min="16135" max="16135" width="14.140625" style="102" customWidth="1"/>
    <col min="16136" max="16136" width="13.28515625" style="102" customWidth="1"/>
    <col min="16137" max="16138" width="14.5703125" style="102" customWidth="1"/>
    <col min="16139" max="16140" width="12" style="102" customWidth="1"/>
    <col min="16141" max="16141" width="21.7109375" style="102" customWidth="1"/>
    <col min="16142" max="16384" width="9.140625" style="102"/>
  </cols>
  <sheetData>
    <row r="1" spans="1:13" x14ac:dyDescent="0.2">
      <c r="J1" s="259" t="s">
        <v>146</v>
      </c>
      <c r="K1" s="309"/>
      <c r="L1" s="309"/>
      <c r="M1" s="309"/>
    </row>
    <row r="2" spans="1:13" x14ac:dyDescent="0.2">
      <c r="J2" s="309"/>
      <c r="K2" s="309"/>
      <c r="L2" s="309"/>
      <c r="M2" s="309"/>
    </row>
    <row r="3" spans="1:13" x14ac:dyDescent="0.2">
      <c r="J3" s="309"/>
      <c r="K3" s="309"/>
      <c r="L3" s="309"/>
      <c r="M3" s="309"/>
    </row>
    <row r="4" spans="1:13" x14ac:dyDescent="0.2">
      <c r="J4" s="309"/>
      <c r="K4" s="309"/>
      <c r="L4" s="309"/>
      <c r="M4" s="309"/>
    </row>
    <row r="5" spans="1:13" ht="15.75" x14ac:dyDescent="0.25">
      <c r="A5" s="194"/>
      <c r="K5" s="152"/>
      <c r="L5" s="152"/>
    </row>
    <row r="6" spans="1:13" ht="15.75" x14ac:dyDescent="0.25">
      <c r="K6" s="152"/>
      <c r="L6" s="152"/>
    </row>
    <row r="7" spans="1:13" ht="15.75" customHeight="1" x14ac:dyDescent="0.25">
      <c r="A7" s="331" t="s">
        <v>138</v>
      </c>
      <c r="B7" s="331"/>
      <c r="C7" s="331"/>
      <c r="D7" s="331"/>
      <c r="E7" s="331"/>
      <c r="F7" s="331"/>
      <c r="G7" s="331"/>
      <c r="H7" s="331"/>
      <c r="I7" s="331"/>
      <c r="J7" s="331"/>
      <c r="K7" s="331"/>
      <c r="L7" s="331"/>
      <c r="M7" s="331"/>
    </row>
    <row r="8" spans="1:13" ht="15.75" customHeight="1" x14ac:dyDescent="0.2">
      <c r="A8" s="103"/>
      <c r="B8" s="103"/>
      <c r="C8" s="103"/>
      <c r="D8" s="103"/>
      <c r="E8" s="103"/>
      <c r="F8" s="103"/>
      <c r="G8" s="103"/>
      <c r="H8" s="103"/>
      <c r="I8" s="103"/>
      <c r="J8" s="103"/>
      <c r="K8" s="103"/>
      <c r="L8" s="103"/>
    </row>
    <row r="9" spans="1:13" x14ac:dyDescent="0.2">
      <c r="A9" s="332" t="s">
        <v>137</v>
      </c>
      <c r="B9" s="332"/>
      <c r="C9" s="332"/>
      <c r="D9" s="332"/>
      <c r="E9" s="332"/>
      <c r="F9" s="332"/>
      <c r="G9" s="332"/>
      <c r="H9" s="332"/>
      <c r="I9" s="332"/>
      <c r="J9" s="332"/>
      <c r="K9" s="332"/>
      <c r="L9" s="332"/>
      <c r="M9" s="332"/>
    </row>
    <row r="10" spans="1:13" ht="20.25" x14ac:dyDescent="0.3">
      <c r="F10" s="104"/>
      <c r="G10" s="104"/>
      <c r="H10" s="104"/>
      <c r="I10" s="104"/>
      <c r="J10" s="104"/>
    </row>
    <row r="11" spans="1:13" ht="15" customHeight="1" x14ac:dyDescent="0.25">
      <c r="A11" s="267" t="s">
        <v>40</v>
      </c>
      <c r="B11" s="267"/>
      <c r="C11" s="267"/>
      <c r="D11" s="267"/>
      <c r="E11" s="267"/>
      <c r="F11" s="267"/>
      <c r="G11" s="267"/>
      <c r="H11" s="267"/>
      <c r="I11" s="267"/>
      <c r="J11" s="267"/>
      <c r="K11" s="267"/>
      <c r="L11" s="267"/>
      <c r="M11" s="267"/>
    </row>
    <row r="12" spans="1:13" ht="15.75" x14ac:dyDescent="0.25">
      <c r="A12" s="105"/>
      <c r="B12" s="105"/>
      <c r="C12" s="106"/>
      <c r="D12" s="106"/>
      <c r="E12" s="106"/>
      <c r="F12" s="105"/>
      <c r="G12" s="105"/>
      <c r="H12" s="105"/>
      <c r="I12" s="105"/>
      <c r="J12" s="105"/>
      <c r="K12" s="105"/>
      <c r="L12" s="105"/>
    </row>
    <row r="13" spans="1:13" ht="16.5" thickBot="1" x14ac:dyDescent="0.3">
      <c r="A13" s="268" t="s">
        <v>42</v>
      </c>
      <c r="B13" s="268"/>
      <c r="C13" s="268"/>
      <c r="D13" s="269"/>
      <c r="E13" s="269"/>
      <c r="F13" s="269"/>
      <c r="G13" s="269"/>
      <c r="H13" s="269"/>
      <c r="I13" s="269"/>
      <c r="J13" s="269"/>
      <c r="K13" s="269"/>
      <c r="L13" s="269"/>
      <c r="M13" s="269"/>
    </row>
    <row r="14" spans="1:13" ht="24.75" customHeight="1" thickBot="1" x14ac:dyDescent="0.25">
      <c r="A14" s="270" t="s">
        <v>43</v>
      </c>
      <c r="B14" s="271"/>
      <c r="C14" s="312" t="s">
        <v>44</v>
      </c>
      <c r="D14" s="313"/>
      <c r="E14" s="314"/>
      <c r="F14" s="276"/>
      <c r="G14" s="277"/>
      <c r="H14" s="277"/>
      <c r="I14" s="277"/>
      <c r="J14" s="277"/>
      <c r="K14" s="277"/>
      <c r="L14" s="277"/>
      <c r="M14" s="278"/>
    </row>
    <row r="15" spans="1:13" ht="24.75" customHeight="1" thickBot="1" x14ac:dyDescent="0.25">
      <c r="A15" s="272"/>
      <c r="B15" s="273"/>
      <c r="C15" s="312" t="s">
        <v>45</v>
      </c>
      <c r="D15" s="313"/>
      <c r="E15" s="314"/>
      <c r="F15" s="276"/>
      <c r="G15" s="277"/>
      <c r="H15" s="277"/>
      <c r="I15" s="277"/>
      <c r="J15" s="277"/>
      <c r="K15" s="277"/>
      <c r="L15" s="277"/>
      <c r="M15" s="278"/>
    </row>
    <row r="16" spans="1:13" ht="23.25" customHeight="1" thickBot="1" x14ac:dyDescent="0.25">
      <c r="A16" s="274"/>
      <c r="B16" s="275"/>
      <c r="C16" s="315" t="s">
        <v>46</v>
      </c>
      <c r="D16" s="316"/>
      <c r="E16" s="317"/>
      <c r="F16" s="282"/>
      <c r="G16" s="283"/>
      <c r="H16" s="283"/>
      <c r="I16" s="283"/>
      <c r="J16" s="283"/>
      <c r="K16" s="283"/>
      <c r="L16" s="283"/>
      <c r="M16" s="284"/>
    </row>
    <row r="17" spans="1:18" ht="15.75" x14ac:dyDescent="0.2">
      <c r="A17" s="327"/>
      <c r="B17" s="328"/>
      <c r="C17" s="328"/>
      <c r="D17" s="328"/>
      <c r="E17" s="328"/>
      <c r="F17" s="328"/>
      <c r="G17" s="328"/>
      <c r="H17" s="328"/>
      <c r="I17" s="328"/>
      <c r="J17" s="153"/>
      <c r="K17" s="153"/>
      <c r="L17" s="153"/>
      <c r="M17" s="154"/>
    </row>
    <row r="18" spans="1:18" ht="15" customHeight="1" thickBot="1" x14ac:dyDescent="0.25">
      <c r="A18" s="110"/>
      <c r="B18" s="110"/>
      <c r="C18" s="111"/>
      <c r="D18" s="111"/>
      <c r="E18" s="111"/>
      <c r="F18" s="112"/>
      <c r="G18" s="112"/>
      <c r="H18" s="112"/>
      <c r="I18" s="112"/>
      <c r="J18" s="112"/>
      <c r="K18" s="112"/>
      <c r="L18" s="112"/>
      <c r="M18" s="112"/>
    </row>
    <row r="19" spans="1:18" ht="30.75" customHeight="1" thickBot="1" x14ac:dyDescent="0.25">
      <c r="A19" s="289" t="s">
        <v>92</v>
      </c>
      <c r="B19" s="290"/>
      <c r="C19" s="290"/>
      <c r="D19" s="310"/>
      <c r="E19" s="311"/>
      <c r="F19" s="292" t="s">
        <v>93</v>
      </c>
      <c r="G19" s="293"/>
      <c r="H19" s="293"/>
      <c r="I19" s="293"/>
      <c r="J19" s="293"/>
      <c r="K19" s="293"/>
      <c r="L19" s="293"/>
      <c r="M19" s="294"/>
    </row>
    <row r="20" spans="1:18" ht="18.75" customHeight="1" x14ac:dyDescent="0.2">
      <c r="A20" s="113"/>
      <c r="B20" s="113"/>
      <c r="C20" s="113"/>
      <c r="D20" s="113"/>
      <c r="E20" s="113"/>
      <c r="F20" s="114"/>
      <c r="G20" s="114"/>
      <c r="H20" s="114"/>
      <c r="I20" s="114"/>
      <c r="J20" s="114"/>
      <c r="K20" s="114"/>
      <c r="L20" s="114"/>
      <c r="M20" s="114"/>
    </row>
    <row r="21" spans="1:18" ht="16.5" thickBot="1" x14ac:dyDescent="0.3">
      <c r="A21" s="295" t="s">
        <v>94</v>
      </c>
      <c r="B21" s="295"/>
      <c r="C21" s="295"/>
      <c r="D21" s="295"/>
      <c r="E21" s="295"/>
      <c r="F21" s="295"/>
      <c r="G21" s="295"/>
      <c r="H21" s="295"/>
      <c r="I21" s="295"/>
      <c r="J21" s="295"/>
      <c r="K21" s="295"/>
      <c r="L21" s="295"/>
      <c r="M21" s="295"/>
    </row>
    <row r="22" spans="1:18" s="115" customFormat="1" ht="13.5" customHeight="1" x14ac:dyDescent="0.2">
      <c r="A22" s="296" t="s">
        <v>11</v>
      </c>
      <c r="B22" s="329" t="s">
        <v>95</v>
      </c>
      <c r="C22" s="298" t="s">
        <v>96</v>
      </c>
      <c r="D22" s="318" t="s">
        <v>109</v>
      </c>
      <c r="E22" s="319"/>
      <c r="F22" s="300" t="s">
        <v>97</v>
      </c>
      <c r="G22" s="300" t="s">
        <v>98</v>
      </c>
      <c r="H22" s="300" t="s">
        <v>99</v>
      </c>
      <c r="I22" s="300" t="s">
        <v>100</v>
      </c>
      <c r="J22" s="300" t="s">
        <v>101</v>
      </c>
      <c r="K22" s="300" t="s">
        <v>102</v>
      </c>
      <c r="L22" s="303" t="s">
        <v>103</v>
      </c>
      <c r="M22" s="306" t="s">
        <v>104</v>
      </c>
    </row>
    <row r="23" spans="1:18" s="115" customFormat="1" ht="12.75" customHeight="1" x14ac:dyDescent="0.2">
      <c r="A23" s="297"/>
      <c r="B23" s="330"/>
      <c r="C23" s="299"/>
      <c r="D23" s="320"/>
      <c r="E23" s="321"/>
      <c r="F23" s="301"/>
      <c r="G23" s="301"/>
      <c r="H23" s="301"/>
      <c r="I23" s="301"/>
      <c r="J23" s="301"/>
      <c r="K23" s="301"/>
      <c r="L23" s="304"/>
      <c r="M23" s="307"/>
    </row>
    <row r="24" spans="1:18" s="115" customFormat="1" ht="89.25" customHeight="1" x14ac:dyDescent="0.2">
      <c r="A24" s="297"/>
      <c r="B24" s="330"/>
      <c r="C24" s="299"/>
      <c r="D24" s="185" t="s">
        <v>110</v>
      </c>
      <c r="E24" s="185" t="s">
        <v>111</v>
      </c>
      <c r="F24" s="302"/>
      <c r="G24" s="302"/>
      <c r="H24" s="302"/>
      <c r="I24" s="302"/>
      <c r="J24" s="302"/>
      <c r="K24" s="302"/>
      <c r="L24" s="305"/>
      <c r="M24" s="308"/>
    </row>
    <row r="25" spans="1:18" ht="15.75" customHeight="1" x14ac:dyDescent="0.2">
      <c r="A25" s="116">
        <v>1</v>
      </c>
      <c r="B25" s="117">
        <v>2</v>
      </c>
      <c r="C25" s="117">
        <v>3</v>
      </c>
      <c r="D25" s="117">
        <v>4</v>
      </c>
      <c r="E25" s="117">
        <v>5</v>
      </c>
      <c r="F25" s="117">
        <v>6</v>
      </c>
      <c r="G25" s="117">
        <v>7</v>
      </c>
      <c r="H25" s="117">
        <v>8</v>
      </c>
      <c r="I25" s="117">
        <v>9</v>
      </c>
      <c r="J25" s="117">
        <v>10</v>
      </c>
      <c r="K25" s="118">
        <v>11</v>
      </c>
      <c r="L25" s="119">
        <v>12</v>
      </c>
      <c r="M25" s="120">
        <v>13</v>
      </c>
      <c r="N25" s="121"/>
      <c r="O25" s="121"/>
      <c r="P25" s="121"/>
      <c r="Q25" s="121"/>
      <c r="R25" s="121"/>
    </row>
    <row r="26" spans="1:18" s="128" customFormat="1" ht="15" x14ac:dyDescent="0.2">
      <c r="A26" s="122" t="s">
        <v>34</v>
      </c>
      <c r="B26" s="155" t="s">
        <v>64</v>
      </c>
      <c r="C26" s="124" t="s">
        <v>25</v>
      </c>
      <c r="D26" s="187">
        <v>41673</v>
      </c>
      <c r="E26" s="124" t="s">
        <v>112</v>
      </c>
      <c r="F26" s="156">
        <v>41675</v>
      </c>
      <c r="G26" s="156">
        <v>41677</v>
      </c>
      <c r="H26" s="157">
        <v>3</v>
      </c>
      <c r="I26" s="158">
        <v>3069</v>
      </c>
      <c r="J26" s="158" t="s">
        <v>66</v>
      </c>
      <c r="K26" s="125">
        <v>3069</v>
      </c>
      <c r="L26" s="126">
        <v>3069</v>
      </c>
      <c r="M26" s="127"/>
    </row>
    <row r="27" spans="1:18" s="128" customFormat="1" ht="38.25" x14ac:dyDescent="0.2">
      <c r="A27" s="122" t="s">
        <v>12</v>
      </c>
      <c r="B27" s="155" t="s">
        <v>67</v>
      </c>
      <c r="C27" s="124" t="s">
        <v>26</v>
      </c>
      <c r="D27" s="187">
        <v>41690</v>
      </c>
      <c r="E27" s="124" t="s">
        <v>113</v>
      </c>
      <c r="F27" s="156">
        <v>41698</v>
      </c>
      <c r="G27" s="156">
        <v>41702</v>
      </c>
      <c r="H27" s="157">
        <v>5</v>
      </c>
      <c r="I27" s="158" t="s">
        <v>66</v>
      </c>
      <c r="J27" s="158">
        <v>70</v>
      </c>
      <c r="K27" s="125">
        <v>70</v>
      </c>
      <c r="L27" s="126">
        <v>10</v>
      </c>
      <c r="M27" s="159" t="s">
        <v>105</v>
      </c>
    </row>
    <row r="28" spans="1:18" ht="15" x14ac:dyDescent="0.2">
      <c r="A28" s="160"/>
      <c r="B28" s="161"/>
      <c r="C28" s="162"/>
      <c r="D28" s="162"/>
      <c r="E28" s="162"/>
      <c r="F28" s="163"/>
      <c r="G28" s="163"/>
      <c r="H28" s="163"/>
      <c r="I28" s="164"/>
      <c r="J28" s="164"/>
      <c r="K28" s="165"/>
      <c r="L28" s="166"/>
      <c r="M28" s="167"/>
    </row>
    <row r="29" spans="1:18" ht="15" x14ac:dyDescent="0.2">
      <c r="A29" s="160"/>
      <c r="B29" s="161"/>
      <c r="C29" s="162"/>
      <c r="D29" s="162"/>
      <c r="E29" s="162"/>
      <c r="F29" s="163"/>
      <c r="G29" s="168"/>
      <c r="H29" s="168"/>
      <c r="I29" s="164"/>
      <c r="J29" s="164"/>
      <c r="K29" s="165"/>
      <c r="L29" s="166"/>
      <c r="M29" s="167"/>
    </row>
    <row r="30" spans="1:18" ht="15.75" x14ac:dyDescent="0.2">
      <c r="A30" s="169"/>
      <c r="B30" s="161"/>
      <c r="C30" s="162"/>
      <c r="D30" s="162"/>
      <c r="E30" s="162"/>
      <c r="F30" s="163"/>
      <c r="G30" s="163"/>
      <c r="H30" s="163"/>
      <c r="I30" s="164"/>
      <c r="J30" s="164"/>
      <c r="K30" s="165"/>
      <c r="L30" s="166"/>
      <c r="M30" s="167"/>
    </row>
    <row r="31" spans="1:18" ht="15.75" x14ac:dyDescent="0.2">
      <c r="A31" s="169"/>
      <c r="B31" s="161"/>
      <c r="C31" s="162"/>
      <c r="D31" s="162"/>
      <c r="E31" s="162"/>
      <c r="F31" s="163"/>
      <c r="G31" s="163"/>
      <c r="H31" s="163"/>
      <c r="I31" s="164"/>
      <c r="J31" s="164"/>
      <c r="K31" s="165"/>
      <c r="L31" s="166"/>
      <c r="M31" s="167"/>
    </row>
    <row r="32" spans="1:18" ht="16.5" thickBot="1" x14ac:dyDescent="0.25">
      <c r="A32" s="170"/>
      <c r="B32" s="171"/>
      <c r="C32" s="172"/>
      <c r="D32" s="172"/>
      <c r="E32" s="172"/>
      <c r="F32" s="173"/>
      <c r="G32" s="173"/>
      <c r="H32" s="173"/>
      <c r="I32" s="174"/>
      <c r="J32" s="174"/>
      <c r="K32" s="175"/>
      <c r="L32" s="176"/>
      <c r="M32" s="167"/>
    </row>
    <row r="33" spans="1:13" ht="13.5" thickBot="1" x14ac:dyDescent="0.25">
      <c r="A33" s="324" t="s">
        <v>70</v>
      </c>
      <c r="B33" s="325"/>
      <c r="C33" s="326"/>
      <c r="D33" s="186"/>
      <c r="E33" s="186"/>
      <c r="F33" s="177"/>
      <c r="G33" s="178"/>
      <c r="H33" s="178"/>
      <c r="I33" s="178"/>
      <c r="J33" s="179"/>
      <c r="K33" s="138">
        <f>SUM(K26:K32)</f>
        <v>3139</v>
      </c>
      <c r="L33" s="139">
        <f>SUM(L26:L32)</f>
        <v>3079</v>
      </c>
      <c r="M33" s="180"/>
    </row>
    <row r="34" spans="1:13" ht="31.5" customHeight="1" x14ac:dyDescent="0.2">
      <c r="A34" s="260" t="s">
        <v>106</v>
      </c>
      <c r="B34" s="261"/>
      <c r="C34" s="261"/>
      <c r="D34" s="261"/>
      <c r="E34" s="261"/>
      <c r="F34" s="261"/>
      <c r="G34" s="261"/>
      <c r="H34" s="261"/>
      <c r="I34" s="261"/>
      <c r="J34" s="261"/>
      <c r="K34" s="261"/>
      <c r="L34" s="151"/>
      <c r="M34" s="181"/>
    </row>
    <row r="35" spans="1:13" ht="18" customHeight="1" x14ac:dyDescent="0.2">
      <c r="A35" s="322" t="s">
        <v>107</v>
      </c>
      <c r="B35" s="285"/>
      <c r="C35" s="285"/>
      <c r="D35" s="285"/>
      <c r="E35" s="285"/>
      <c r="F35" s="285"/>
      <c r="G35" s="285"/>
      <c r="H35" s="285"/>
      <c r="I35" s="285"/>
      <c r="J35" s="285"/>
      <c r="K35" s="285"/>
      <c r="L35" s="151"/>
      <c r="M35" s="181"/>
    </row>
    <row r="36" spans="1:13" ht="18" customHeight="1" x14ac:dyDescent="0.2">
      <c r="A36" s="322" t="s">
        <v>108</v>
      </c>
      <c r="B36" s="323"/>
      <c r="C36" s="323"/>
      <c r="D36" s="323"/>
      <c r="E36" s="323"/>
      <c r="F36" s="323"/>
      <c r="G36" s="323"/>
      <c r="H36" s="323"/>
      <c r="I36" s="323"/>
      <c r="J36" s="323"/>
      <c r="K36" s="323"/>
      <c r="L36" s="151"/>
      <c r="M36" s="181"/>
    </row>
    <row r="37" spans="1:13" ht="16.5" customHeight="1" x14ac:dyDescent="0.2">
      <c r="A37" s="140" t="s">
        <v>114</v>
      </c>
      <c r="B37" s="141"/>
      <c r="C37" s="141"/>
      <c r="D37" s="141"/>
      <c r="E37" s="141"/>
      <c r="F37" s="142"/>
      <c r="G37" s="142"/>
      <c r="H37" s="142"/>
      <c r="I37" s="142"/>
      <c r="J37" s="142"/>
      <c r="K37" s="181"/>
      <c r="L37" s="181"/>
      <c r="M37" s="181"/>
    </row>
    <row r="38" spans="1:13" ht="16.5" customHeight="1" x14ac:dyDescent="0.2">
      <c r="A38" s="140"/>
      <c r="B38" s="141"/>
      <c r="C38" s="141"/>
      <c r="D38" s="141"/>
      <c r="E38" s="141"/>
      <c r="F38" s="142"/>
      <c r="G38" s="142"/>
      <c r="H38" s="142"/>
      <c r="I38" s="142"/>
      <c r="J38" s="142"/>
      <c r="K38" s="181"/>
      <c r="L38" s="181"/>
      <c r="M38" s="181"/>
    </row>
    <row r="39" spans="1:13" ht="16.5" customHeight="1" x14ac:dyDescent="0.2">
      <c r="A39" s="143"/>
      <c r="B39" s="144"/>
      <c r="C39" s="144"/>
      <c r="D39" s="144"/>
      <c r="E39" s="144"/>
      <c r="F39" s="145"/>
      <c r="G39" s="145"/>
      <c r="H39" s="145"/>
      <c r="I39" s="145"/>
      <c r="J39" s="142"/>
      <c r="K39" s="181"/>
      <c r="L39" s="181"/>
      <c r="M39" s="181"/>
    </row>
    <row r="40" spans="1:13" ht="18" customHeight="1" x14ac:dyDescent="0.25">
      <c r="A40" s="262" t="s">
        <v>76</v>
      </c>
      <c r="B40" s="262"/>
      <c r="C40" s="262"/>
      <c r="D40" s="262"/>
      <c r="E40" s="262"/>
      <c r="F40" s="262"/>
      <c r="G40" s="262"/>
      <c r="H40" s="262"/>
      <c r="I40" s="262"/>
      <c r="J40" s="182"/>
      <c r="K40" s="182"/>
      <c r="L40" s="182"/>
      <c r="M40" s="183"/>
    </row>
    <row r="41" spans="1:13" ht="15" x14ac:dyDescent="0.2">
      <c r="A41" s="146"/>
      <c r="B41" s="147"/>
      <c r="C41" s="147"/>
      <c r="D41" s="147"/>
      <c r="E41" s="147"/>
      <c r="F41" s="147"/>
      <c r="G41" s="147"/>
      <c r="H41" s="147"/>
      <c r="I41" s="147"/>
      <c r="J41" s="147"/>
      <c r="K41" s="147"/>
      <c r="L41" s="147"/>
    </row>
    <row r="42" spans="1:13" ht="15" x14ac:dyDescent="0.2">
      <c r="A42" s="148"/>
      <c r="B42" s="149"/>
      <c r="C42" s="149"/>
      <c r="D42" s="149"/>
      <c r="E42" s="149"/>
      <c r="F42" s="149"/>
      <c r="G42" s="149"/>
      <c r="H42" s="149"/>
      <c r="I42" s="149"/>
      <c r="J42" s="147"/>
      <c r="K42" s="147"/>
      <c r="L42" s="147"/>
    </row>
    <row r="43" spans="1:13" ht="21" customHeight="1" x14ac:dyDescent="0.25">
      <c r="A43" s="263" t="s">
        <v>77</v>
      </c>
      <c r="B43" s="263"/>
      <c r="C43" s="263"/>
      <c r="D43" s="263"/>
      <c r="E43" s="263"/>
      <c r="F43" s="263"/>
      <c r="G43" s="263"/>
      <c r="H43" s="263"/>
      <c r="I43" s="263"/>
      <c r="J43" s="182"/>
      <c r="K43" s="182"/>
      <c r="L43" s="182"/>
      <c r="M43" s="183"/>
    </row>
    <row r="44" spans="1:13" x14ac:dyDescent="0.2">
      <c r="A44" s="147"/>
      <c r="B44" s="264"/>
      <c r="C44" s="264"/>
      <c r="D44" s="150"/>
      <c r="E44" s="150"/>
      <c r="F44" s="150"/>
      <c r="G44" s="150"/>
      <c r="H44" s="150"/>
      <c r="I44" s="150"/>
      <c r="J44" s="150"/>
      <c r="K44" s="147"/>
      <c r="L44" s="147"/>
    </row>
    <row r="45" spans="1:13" ht="12.75" customHeight="1" x14ac:dyDescent="0.2">
      <c r="A45" s="147"/>
      <c r="B45" s="285"/>
      <c r="C45" s="285"/>
      <c r="D45" s="151"/>
      <c r="E45" s="151"/>
      <c r="F45" s="151"/>
      <c r="G45" s="151"/>
      <c r="H45" s="151"/>
      <c r="I45" s="151"/>
      <c r="J45" s="151"/>
      <c r="K45" s="184"/>
      <c r="L45" s="184"/>
    </row>
    <row r="46" spans="1:13" x14ac:dyDescent="0.2">
      <c r="A46" s="147"/>
      <c r="B46" s="147"/>
      <c r="C46" s="147"/>
      <c r="D46" s="147"/>
      <c r="E46" s="147"/>
      <c r="F46" s="147"/>
      <c r="G46" s="147"/>
      <c r="H46" s="147"/>
      <c r="I46" s="147"/>
      <c r="J46" s="147"/>
      <c r="K46" s="147"/>
      <c r="L46" s="147"/>
    </row>
  </sheetData>
  <mergeCells count="36">
    <mergeCell ref="A7:M7"/>
    <mergeCell ref="A9:M9"/>
    <mergeCell ref="A11:M11"/>
    <mergeCell ref="A13:M13"/>
    <mergeCell ref="A14:B16"/>
    <mergeCell ref="F14:M14"/>
    <mergeCell ref="F15:M15"/>
    <mergeCell ref="F16:M16"/>
    <mergeCell ref="L22:L24"/>
    <mergeCell ref="M22:M24"/>
    <mergeCell ref="A33:C33"/>
    <mergeCell ref="A17:I17"/>
    <mergeCell ref="F19:M19"/>
    <mergeCell ref="A21:M21"/>
    <mergeCell ref="A22:A24"/>
    <mergeCell ref="B22:B24"/>
    <mergeCell ref="C22:C24"/>
    <mergeCell ref="F22:F24"/>
    <mergeCell ref="G22:G24"/>
    <mergeCell ref="H22:H24"/>
    <mergeCell ref="J1:M4"/>
    <mergeCell ref="B45:C45"/>
    <mergeCell ref="A19:E19"/>
    <mergeCell ref="C14:E14"/>
    <mergeCell ref="C15:E15"/>
    <mergeCell ref="C16:E16"/>
    <mergeCell ref="D22:E23"/>
    <mergeCell ref="A34:K34"/>
    <mergeCell ref="A35:K35"/>
    <mergeCell ref="A36:K36"/>
    <mergeCell ref="A40:I40"/>
    <mergeCell ref="A43:I43"/>
    <mergeCell ref="B44:C44"/>
    <mergeCell ref="I22:I24"/>
    <mergeCell ref="J22:J24"/>
    <mergeCell ref="K22:K24"/>
  </mergeCells>
  <pageMargins left="0.43307086614173229" right="0.25" top="0.25" bottom="0.34" header="0.18" footer="0.22"/>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topLeftCell="A13" zoomScaleNormal="100" zoomScaleSheetLayoutView="50" workbookViewId="0">
      <selection activeCell="A11" sqref="A11:Q11"/>
    </sheetView>
  </sheetViews>
  <sheetFormatPr defaultRowHeight="12.75" x14ac:dyDescent="0.2"/>
  <cols>
    <col min="1" max="1" width="7" style="102" customWidth="1"/>
    <col min="2" max="2" width="19.5703125" style="102" customWidth="1"/>
    <col min="3" max="3" width="16.28515625" style="102" customWidth="1"/>
    <col min="4" max="4" width="11.5703125" style="102" customWidth="1"/>
    <col min="5" max="5" width="11.42578125" style="102" customWidth="1"/>
    <col min="6" max="6" width="12.85546875" style="102" customWidth="1"/>
    <col min="7" max="7" width="14.140625" style="102" customWidth="1"/>
    <col min="8" max="8" width="13.28515625" style="102" customWidth="1"/>
    <col min="9" max="10" width="14.5703125" style="102" customWidth="1"/>
    <col min="11" max="11" width="11.140625" style="102" customWidth="1"/>
    <col min="12" max="12" width="13.28515625" style="102" customWidth="1"/>
    <col min="13" max="16" width="12" style="102" customWidth="1"/>
    <col min="17" max="17" width="21.7109375" style="102" customWidth="1"/>
    <col min="18" max="262" width="9.140625" style="102"/>
    <col min="263" max="263" width="7" style="102" customWidth="1"/>
    <col min="264" max="264" width="19.5703125" style="102" customWidth="1"/>
    <col min="265" max="265" width="16.28515625" style="102" customWidth="1"/>
    <col min="266" max="266" width="12.85546875" style="102" customWidth="1"/>
    <col min="267" max="267" width="14.140625" style="102" customWidth="1"/>
    <col min="268" max="268" width="13.28515625" style="102" customWidth="1"/>
    <col min="269" max="270" width="14.5703125" style="102" customWidth="1"/>
    <col min="271" max="272" width="12" style="102" customWidth="1"/>
    <col min="273" max="273" width="21.7109375" style="102" customWidth="1"/>
    <col min="274" max="518" width="9.140625" style="102"/>
    <col min="519" max="519" width="7" style="102" customWidth="1"/>
    <col min="520" max="520" width="19.5703125" style="102" customWidth="1"/>
    <col min="521" max="521" width="16.28515625" style="102" customWidth="1"/>
    <col min="522" max="522" width="12.85546875" style="102" customWidth="1"/>
    <col min="523" max="523" width="14.140625" style="102" customWidth="1"/>
    <col min="524" max="524" width="13.28515625" style="102" customWidth="1"/>
    <col min="525" max="526" width="14.5703125" style="102" customWidth="1"/>
    <col min="527" max="528" width="12" style="102" customWidth="1"/>
    <col min="529" max="529" width="21.7109375" style="102" customWidth="1"/>
    <col min="530" max="774" width="9.140625" style="102"/>
    <col min="775" max="775" width="7" style="102" customWidth="1"/>
    <col min="776" max="776" width="19.5703125" style="102" customWidth="1"/>
    <col min="777" max="777" width="16.28515625" style="102" customWidth="1"/>
    <col min="778" max="778" width="12.85546875" style="102" customWidth="1"/>
    <col min="779" max="779" width="14.140625" style="102" customWidth="1"/>
    <col min="780" max="780" width="13.28515625" style="102" customWidth="1"/>
    <col min="781" max="782" width="14.5703125" style="102" customWidth="1"/>
    <col min="783" max="784" width="12" style="102" customWidth="1"/>
    <col min="785" max="785" width="21.7109375" style="102" customWidth="1"/>
    <col min="786" max="1030" width="9.140625" style="102"/>
    <col min="1031" max="1031" width="7" style="102" customWidth="1"/>
    <col min="1032" max="1032" width="19.5703125" style="102" customWidth="1"/>
    <col min="1033" max="1033" width="16.28515625" style="102" customWidth="1"/>
    <col min="1034" max="1034" width="12.85546875" style="102" customWidth="1"/>
    <col min="1035" max="1035" width="14.140625" style="102" customWidth="1"/>
    <col min="1036" max="1036" width="13.28515625" style="102" customWidth="1"/>
    <col min="1037" max="1038" width="14.5703125" style="102" customWidth="1"/>
    <col min="1039" max="1040" width="12" style="102" customWidth="1"/>
    <col min="1041" max="1041" width="21.7109375" style="102" customWidth="1"/>
    <col min="1042" max="1286" width="9.140625" style="102"/>
    <col min="1287" max="1287" width="7" style="102" customWidth="1"/>
    <col min="1288" max="1288" width="19.5703125" style="102" customWidth="1"/>
    <col min="1289" max="1289" width="16.28515625" style="102" customWidth="1"/>
    <col min="1290" max="1290" width="12.85546875" style="102" customWidth="1"/>
    <col min="1291" max="1291" width="14.140625" style="102" customWidth="1"/>
    <col min="1292" max="1292" width="13.28515625" style="102" customWidth="1"/>
    <col min="1293" max="1294" width="14.5703125" style="102" customWidth="1"/>
    <col min="1295" max="1296" width="12" style="102" customWidth="1"/>
    <col min="1297" max="1297" width="21.7109375" style="102" customWidth="1"/>
    <col min="1298" max="1542" width="9.140625" style="102"/>
    <col min="1543" max="1543" width="7" style="102" customWidth="1"/>
    <col min="1544" max="1544" width="19.5703125" style="102" customWidth="1"/>
    <col min="1545" max="1545" width="16.28515625" style="102" customWidth="1"/>
    <col min="1546" max="1546" width="12.85546875" style="102" customWidth="1"/>
    <col min="1547" max="1547" width="14.140625" style="102" customWidth="1"/>
    <col min="1548" max="1548" width="13.28515625" style="102" customWidth="1"/>
    <col min="1549" max="1550" width="14.5703125" style="102" customWidth="1"/>
    <col min="1551" max="1552" width="12" style="102" customWidth="1"/>
    <col min="1553" max="1553" width="21.7109375" style="102" customWidth="1"/>
    <col min="1554" max="1798" width="9.140625" style="102"/>
    <col min="1799" max="1799" width="7" style="102" customWidth="1"/>
    <col min="1800" max="1800" width="19.5703125" style="102" customWidth="1"/>
    <col min="1801" max="1801" width="16.28515625" style="102" customWidth="1"/>
    <col min="1802" max="1802" width="12.85546875" style="102" customWidth="1"/>
    <col min="1803" max="1803" width="14.140625" style="102" customWidth="1"/>
    <col min="1804" max="1804" width="13.28515625" style="102" customWidth="1"/>
    <col min="1805" max="1806" width="14.5703125" style="102" customWidth="1"/>
    <col min="1807" max="1808" width="12" style="102" customWidth="1"/>
    <col min="1809" max="1809" width="21.7109375" style="102" customWidth="1"/>
    <col min="1810" max="2054" width="9.140625" style="102"/>
    <col min="2055" max="2055" width="7" style="102" customWidth="1"/>
    <col min="2056" max="2056" width="19.5703125" style="102" customWidth="1"/>
    <col min="2057" max="2057" width="16.28515625" style="102" customWidth="1"/>
    <col min="2058" max="2058" width="12.85546875" style="102" customWidth="1"/>
    <col min="2059" max="2059" width="14.140625" style="102" customWidth="1"/>
    <col min="2060" max="2060" width="13.28515625" style="102" customWidth="1"/>
    <col min="2061" max="2062" width="14.5703125" style="102" customWidth="1"/>
    <col min="2063" max="2064" width="12" style="102" customWidth="1"/>
    <col min="2065" max="2065" width="21.7109375" style="102" customWidth="1"/>
    <col min="2066" max="2310" width="9.140625" style="102"/>
    <col min="2311" max="2311" width="7" style="102" customWidth="1"/>
    <col min="2312" max="2312" width="19.5703125" style="102" customWidth="1"/>
    <col min="2313" max="2313" width="16.28515625" style="102" customWidth="1"/>
    <col min="2314" max="2314" width="12.85546875" style="102" customWidth="1"/>
    <col min="2315" max="2315" width="14.140625" style="102" customWidth="1"/>
    <col min="2316" max="2316" width="13.28515625" style="102" customWidth="1"/>
    <col min="2317" max="2318" width="14.5703125" style="102" customWidth="1"/>
    <col min="2319" max="2320" width="12" style="102" customWidth="1"/>
    <col min="2321" max="2321" width="21.7109375" style="102" customWidth="1"/>
    <col min="2322" max="2566" width="9.140625" style="102"/>
    <col min="2567" max="2567" width="7" style="102" customWidth="1"/>
    <col min="2568" max="2568" width="19.5703125" style="102" customWidth="1"/>
    <col min="2569" max="2569" width="16.28515625" style="102" customWidth="1"/>
    <col min="2570" max="2570" width="12.85546875" style="102" customWidth="1"/>
    <col min="2571" max="2571" width="14.140625" style="102" customWidth="1"/>
    <col min="2572" max="2572" width="13.28515625" style="102" customWidth="1"/>
    <col min="2573" max="2574" width="14.5703125" style="102" customWidth="1"/>
    <col min="2575" max="2576" width="12" style="102" customWidth="1"/>
    <col min="2577" max="2577" width="21.7109375" style="102" customWidth="1"/>
    <col min="2578" max="2822" width="9.140625" style="102"/>
    <col min="2823" max="2823" width="7" style="102" customWidth="1"/>
    <col min="2824" max="2824" width="19.5703125" style="102" customWidth="1"/>
    <col min="2825" max="2825" width="16.28515625" style="102" customWidth="1"/>
    <col min="2826" max="2826" width="12.85546875" style="102" customWidth="1"/>
    <col min="2827" max="2827" width="14.140625" style="102" customWidth="1"/>
    <col min="2828" max="2828" width="13.28515625" style="102" customWidth="1"/>
    <col min="2829" max="2830" width="14.5703125" style="102" customWidth="1"/>
    <col min="2831" max="2832" width="12" style="102" customWidth="1"/>
    <col min="2833" max="2833" width="21.7109375" style="102" customWidth="1"/>
    <col min="2834" max="3078" width="9.140625" style="102"/>
    <col min="3079" max="3079" width="7" style="102" customWidth="1"/>
    <col min="3080" max="3080" width="19.5703125" style="102" customWidth="1"/>
    <col min="3081" max="3081" width="16.28515625" style="102" customWidth="1"/>
    <col min="3082" max="3082" width="12.85546875" style="102" customWidth="1"/>
    <col min="3083" max="3083" width="14.140625" style="102" customWidth="1"/>
    <col min="3084" max="3084" width="13.28515625" style="102" customWidth="1"/>
    <col min="3085" max="3086" width="14.5703125" style="102" customWidth="1"/>
    <col min="3087" max="3088" width="12" style="102" customWidth="1"/>
    <col min="3089" max="3089" width="21.7109375" style="102" customWidth="1"/>
    <col min="3090" max="3334" width="9.140625" style="102"/>
    <col min="3335" max="3335" width="7" style="102" customWidth="1"/>
    <col min="3336" max="3336" width="19.5703125" style="102" customWidth="1"/>
    <col min="3337" max="3337" width="16.28515625" style="102" customWidth="1"/>
    <col min="3338" max="3338" width="12.85546875" style="102" customWidth="1"/>
    <col min="3339" max="3339" width="14.140625" style="102" customWidth="1"/>
    <col min="3340" max="3340" width="13.28515625" style="102" customWidth="1"/>
    <col min="3341" max="3342" width="14.5703125" style="102" customWidth="1"/>
    <col min="3343" max="3344" width="12" style="102" customWidth="1"/>
    <col min="3345" max="3345" width="21.7109375" style="102" customWidth="1"/>
    <col min="3346" max="3590" width="9.140625" style="102"/>
    <col min="3591" max="3591" width="7" style="102" customWidth="1"/>
    <col min="3592" max="3592" width="19.5703125" style="102" customWidth="1"/>
    <col min="3593" max="3593" width="16.28515625" style="102" customWidth="1"/>
    <col min="3594" max="3594" width="12.85546875" style="102" customWidth="1"/>
    <col min="3595" max="3595" width="14.140625" style="102" customWidth="1"/>
    <col min="3596" max="3596" width="13.28515625" style="102" customWidth="1"/>
    <col min="3597" max="3598" width="14.5703125" style="102" customWidth="1"/>
    <col min="3599" max="3600" width="12" style="102" customWidth="1"/>
    <col min="3601" max="3601" width="21.7109375" style="102" customWidth="1"/>
    <col min="3602" max="3846" width="9.140625" style="102"/>
    <col min="3847" max="3847" width="7" style="102" customWidth="1"/>
    <col min="3848" max="3848" width="19.5703125" style="102" customWidth="1"/>
    <col min="3849" max="3849" width="16.28515625" style="102" customWidth="1"/>
    <col min="3850" max="3850" width="12.85546875" style="102" customWidth="1"/>
    <col min="3851" max="3851" width="14.140625" style="102" customWidth="1"/>
    <col min="3852" max="3852" width="13.28515625" style="102" customWidth="1"/>
    <col min="3853" max="3854" width="14.5703125" style="102" customWidth="1"/>
    <col min="3855" max="3856" width="12" style="102" customWidth="1"/>
    <col min="3857" max="3857" width="21.7109375" style="102" customWidth="1"/>
    <col min="3858" max="4102" width="9.140625" style="102"/>
    <col min="4103" max="4103" width="7" style="102" customWidth="1"/>
    <col min="4104" max="4104" width="19.5703125" style="102" customWidth="1"/>
    <col min="4105" max="4105" width="16.28515625" style="102" customWidth="1"/>
    <col min="4106" max="4106" width="12.85546875" style="102" customWidth="1"/>
    <col min="4107" max="4107" width="14.140625" style="102" customWidth="1"/>
    <col min="4108" max="4108" width="13.28515625" style="102" customWidth="1"/>
    <col min="4109" max="4110" width="14.5703125" style="102" customWidth="1"/>
    <col min="4111" max="4112" width="12" style="102" customWidth="1"/>
    <col min="4113" max="4113" width="21.7109375" style="102" customWidth="1"/>
    <col min="4114" max="4358" width="9.140625" style="102"/>
    <col min="4359" max="4359" width="7" style="102" customWidth="1"/>
    <col min="4360" max="4360" width="19.5703125" style="102" customWidth="1"/>
    <col min="4361" max="4361" width="16.28515625" style="102" customWidth="1"/>
    <col min="4362" max="4362" width="12.85546875" style="102" customWidth="1"/>
    <col min="4363" max="4363" width="14.140625" style="102" customWidth="1"/>
    <col min="4364" max="4364" width="13.28515625" style="102" customWidth="1"/>
    <col min="4365" max="4366" width="14.5703125" style="102" customWidth="1"/>
    <col min="4367" max="4368" width="12" style="102" customWidth="1"/>
    <col min="4369" max="4369" width="21.7109375" style="102" customWidth="1"/>
    <col min="4370" max="4614" width="9.140625" style="102"/>
    <col min="4615" max="4615" width="7" style="102" customWidth="1"/>
    <col min="4616" max="4616" width="19.5703125" style="102" customWidth="1"/>
    <col min="4617" max="4617" width="16.28515625" style="102" customWidth="1"/>
    <col min="4618" max="4618" width="12.85546875" style="102" customWidth="1"/>
    <col min="4619" max="4619" width="14.140625" style="102" customWidth="1"/>
    <col min="4620" max="4620" width="13.28515625" style="102" customWidth="1"/>
    <col min="4621" max="4622" width="14.5703125" style="102" customWidth="1"/>
    <col min="4623" max="4624" width="12" style="102" customWidth="1"/>
    <col min="4625" max="4625" width="21.7109375" style="102" customWidth="1"/>
    <col min="4626" max="4870" width="9.140625" style="102"/>
    <col min="4871" max="4871" width="7" style="102" customWidth="1"/>
    <col min="4872" max="4872" width="19.5703125" style="102" customWidth="1"/>
    <col min="4873" max="4873" width="16.28515625" style="102" customWidth="1"/>
    <col min="4874" max="4874" width="12.85546875" style="102" customWidth="1"/>
    <col min="4875" max="4875" width="14.140625" style="102" customWidth="1"/>
    <col min="4876" max="4876" width="13.28515625" style="102" customWidth="1"/>
    <col min="4877" max="4878" width="14.5703125" style="102" customWidth="1"/>
    <col min="4879" max="4880" width="12" style="102" customWidth="1"/>
    <col min="4881" max="4881" width="21.7109375" style="102" customWidth="1"/>
    <col min="4882" max="5126" width="9.140625" style="102"/>
    <col min="5127" max="5127" width="7" style="102" customWidth="1"/>
    <col min="5128" max="5128" width="19.5703125" style="102" customWidth="1"/>
    <col min="5129" max="5129" width="16.28515625" style="102" customWidth="1"/>
    <col min="5130" max="5130" width="12.85546875" style="102" customWidth="1"/>
    <col min="5131" max="5131" width="14.140625" style="102" customWidth="1"/>
    <col min="5132" max="5132" width="13.28515625" style="102" customWidth="1"/>
    <col min="5133" max="5134" width="14.5703125" style="102" customWidth="1"/>
    <col min="5135" max="5136" width="12" style="102" customWidth="1"/>
    <col min="5137" max="5137" width="21.7109375" style="102" customWidth="1"/>
    <col min="5138" max="5382" width="9.140625" style="102"/>
    <col min="5383" max="5383" width="7" style="102" customWidth="1"/>
    <col min="5384" max="5384" width="19.5703125" style="102" customWidth="1"/>
    <col min="5385" max="5385" width="16.28515625" style="102" customWidth="1"/>
    <col min="5386" max="5386" width="12.85546875" style="102" customWidth="1"/>
    <col min="5387" max="5387" width="14.140625" style="102" customWidth="1"/>
    <col min="5388" max="5388" width="13.28515625" style="102" customWidth="1"/>
    <col min="5389" max="5390" width="14.5703125" style="102" customWidth="1"/>
    <col min="5391" max="5392" width="12" style="102" customWidth="1"/>
    <col min="5393" max="5393" width="21.7109375" style="102" customWidth="1"/>
    <col min="5394" max="5638" width="9.140625" style="102"/>
    <col min="5639" max="5639" width="7" style="102" customWidth="1"/>
    <col min="5640" max="5640" width="19.5703125" style="102" customWidth="1"/>
    <col min="5641" max="5641" width="16.28515625" style="102" customWidth="1"/>
    <col min="5642" max="5642" width="12.85546875" style="102" customWidth="1"/>
    <col min="5643" max="5643" width="14.140625" style="102" customWidth="1"/>
    <col min="5644" max="5644" width="13.28515625" style="102" customWidth="1"/>
    <col min="5645" max="5646" width="14.5703125" style="102" customWidth="1"/>
    <col min="5647" max="5648" width="12" style="102" customWidth="1"/>
    <col min="5649" max="5649" width="21.7109375" style="102" customWidth="1"/>
    <col min="5650" max="5894" width="9.140625" style="102"/>
    <col min="5895" max="5895" width="7" style="102" customWidth="1"/>
    <col min="5896" max="5896" width="19.5703125" style="102" customWidth="1"/>
    <col min="5897" max="5897" width="16.28515625" style="102" customWidth="1"/>
    <col min="5898" max="5898" width="12.85546875" style="102" customWidth="1"/>
    <col min="5899" max="5899" width="14.140625" style="102" customWidth="1"/>
    <col min="5900" max="5900" width="13.28515625" style="102" customWidth="1"/>
    <col min="5901" max="5902" width="14.5703125" style="102" customWidth="1"/>
    <col min="5903" max="5904" width="12" style="102" customWidth="1"/>
    <col min="5905" max="5905" width="21.7109375" style="102" customWidth="1"/>
    <col min="5906" max="6150" width="9.140625" style="102"/>
    <col min="6151" max="6151" width="7" style="102" customWidth="1"/>
    <col min="6152" max="6152" width="19.5703125" style="102" customWidth="1"/>
    <col min="6153" max="6153" width="16.28515625" style="102" customWidth="1"/>
    <col min="6154" max="6154" width="12.85546875" style="102" customWidth="1"/>
    <col min="6155" max="6155" width="14.140625" style="102" customWidth="1"/>
    <col min="6156" max="6156" width="13.28515625" style="102" customWidth="1"/>
    <col min="6157" max="6158" width="14.5703125" style="102" customWidth="1"/>
    <col min="6159" max="6160" width="12" style="102" customWidth="1"/>
    <col min="6161" max="6161" width="21.7109375" style="102" customWidth="1"/>
    <col min="6162" max="6406" width="9.140625" style="102"/>
    <col min="6407" max="6407" width="7" style="102" customWidth="1"/>
    <col min="6408" max="6408" width="19.5703125" style="102" customWidth="1"/>
    <col min="6409" max="6409" width="16.28515625" style="102" customWidth="1"/>
    <col min="6410" max="6410" width="12.85546875" style="102" customWidth="1"/>
    <col min="6411" max="6411" width="14.140625" style="102" customWidth="1"/>
    <col min="6412" max="6412" width="13.28515625" style="102" customWidth="1"/>
    <col min="6413" max="6414" width="14.5703125" style="102" customWidth="1"/>
    <col min="6415" max="6416" width="12" style="102" customWidth="1"/>
    <col min="6417" max="6417" width="21.7109375" style="102" customWidth="1"/>
    <col min="6418" max="6662" width="9.140625" style="102"/>
    <col min="6663" max="6663" width="7" style="102" customWidth="1"/>
    <col min="6664" max="6664" width="19.5703125" style="102" customWidth="1"/>
    <col min="6665" max="6665" width="16.28515625" style="102" customWidth="1"/>
    <col min="6666" max="6666" width="12.85546875" style="102" customWidth="1"/>
    <col min="6667" max="6667" width="14.140625" style="102" customWidth="1"/>
    <col min="6668" max="6668" width="13.28515625" style="102" customWidth="1"/>
    <col min="6669" max="6670" width="14.5703125" style="102" customWidth="1"/>
    <col min="6671" max="6672" width="12" style="102" customWidth="1"/>
    <col min="6673" max="6673" width="21.7109375" style="102" customWidth="1"/>
    <col min="6674" max="6918" width="9.140625" style="102"/>
    <col min="6919" max="6919" width="7" style="102" customWidth="1"/>
    <col min="6920" max="6920" width="19.5703125" style="102" customWidth="1"/>
    <col min="6921" max="6921" width="16.28515625" style="102" customWidth="1"/>
    <col min="6922" max="6922" width="12.85546875" style="102" customWidth="1"/>
    <col min="6923" max="6923" width="14.140625" style="102" customWidth="1"/>
    <col min="6924" max="6924" width="13.28515625" style="102" customWidth="1"/>
    <col min="6925" max="6926" width="14.5703125" style="102" customWidth="1"/>
    <col min="6927" max="6928" width="12" style="102" customWidth="1"/>
    <col min="6929" max="6929" width="21.7109375" style="102" customWidth="1"/>
    <col min="6930" max="7174" width="9.140625" style="102"/>
    <col min="7175" max="7175" width="7" style="102" customWidth="1"/>
    <col min="7176" max="7176" width="19.5703125" style="102" customWidth="1"/>
    <col min="7177" max="7177" width="16.28515625" style="102" customWidth="1"/>
    <col min="7178" max="7178" width="12.85546875" style="102" customWidth="1"/>
    <col min="7179" max="7179" width="14.140625" style="102" customWidth="1"/>
    <col min="7180" max="7180" width="13.28515625" style="102" customWidth="1"/>
    <col min="7181" max="7182" width="14.5703125" style="102" customWidth="1"/>
    <col min="7183" max="7184" width="12" style="102" customWidth="1"/>
    <col min="7185" max="7185" width="21.7109375" style="102" customWidth="1"/>
    <col min="7186" max="7430" width="9.140625" style="102"/>
    <col min="7431" max="7431" width="7" style="102" customWidth="1"/>
    <col min="7432" max="7432" width="19.5703125" style="102" customWidth="1"/>
    <col min="7433" max="7433" width="16.28515625" style="102" customWidth="1"/>
    <col min="7434" max="7434" width="12.85546875" style="102" customWidth="1"/>
    <col min="7435" max="7435" width="14.140625" style="102" customWidth="1"/>
    <col min="7436" max="7436" width="13.28515625" style="102" customWidth="1"/>
    <col min="7437" max="7438" width="14.5703125" style="102" customWidth="1"/>
    <col min="7439" max="7440" width="12" style="102" customWidth="1"/>
    <col min="7441" max="7441" width="21.7109375" style="102" customWidth="1"/>
    <col min="7442" max="7686" width="9.140625" style="102"/>
    <col min="7687" max="7687" width="7" style="102" customWidth="1"/>
    <col min="7688" max="7688" width="19.5703125" style="102" customWidth="1"/>
    <col min="7689" max="7689" width="16.28515625" style="102" customWidth="1"/>
    <col min="7690" max="7690" width="12.85546875" style="102" customWidth="1"/>
    <col min="7691" max="7691" width="14.140625" style="102" customWidth="1"/>
    <col min="7692" max="7692" width="13.28515625" style="102" customWidth="1"/>
    <col min="7693" max="7694" width="14.5703125" style="102" customWidth="1"/>
    <col min="7695" max="7696" width="12" style="102" customWidth="1"/>
    <col min="7697" max="7697" width="21.7109375" style="102" customWidth="1"/>
    <col min="7698" max="7942" width="9.140625" style="102"/>
    <col min="7943" max="7943" width="7" style="102" customWidth="1"/>
    <col min="7944" max="7944" width="19.5703125" style="102" customWidth="1"/>
    <col min="7945" max="7945" width="16.28515625" style="102" customWidth="1"/>
    <col min="7946" max="7946" width="12.85546875" style="102" customWidth="1"/>
    <col min="7947" max="7947" width="14.140625" style="102" customWidth="1"/>
    <col min="7948" max="7948" width="13.28515625" style="102" customWidth="1"/>
    <col min="7949" max="7950" width="14.5703125" style="102" customWidth="1"/>
    <col min="7951" max="7952" width="12" style="102" customWidth="1"/>
    <col min="7953" max="7953" width="21.7109375" style="102" customWidth="1"/>
    <col min="7954" max="8198" width="9.140625" style="102"/>
    <col min="8199" max="8199" width="7" style="102" customWidth="1"/>
    <col min="8200" max="8200" width="19.5703125" style="102" customWidth="1"/>
    <col min="8201" max="8201" width="16.28515625" style="102" customWidth="1"/>
    <col min="8202" max="8202" width="12.85546875" style="102" customWidth="1"/>
    <col min="8203" max="8203" width="14.140625" style="102" customWidth="1"/>
    <col min="8204" max="8204" width="13.28515625" style="102" customWidth="1"/>
    <col min="8205" max="8206" width="14.5703125" style="102" customWidth="1"/>
    <col min="8207" max="8208" width="12" style="102" customWidth="1"/>
    <col min="8209" max="8209" width="21.7109375" style="102" customWidth="1"/>
    <col min="8210" max="8454" width="9.140625" style="102"/>
    <col min="8455" max="8455" width="7" style="102" customWidth="1"/>
    <col min="8456" max="8456" width="19.5703125" style="102" customWidth="1"/>
    <col min="8457" max="8457" width="16.28515625" style="102" customWidth="1"/>
    <col min="8458" max="8458" width="12.85546875" style="102" customWidth="1"/>
    <col min="8459" max="8459" width="14.140625" style="102" customWidth="1"/>
    <col min="8460" max="8460" width="13.28515625" style="102" customWidth="1"/>
    <col min="8461" max="8462" width="14.5703125" style="102" customWidth="1"/>
    <col min="8463" max="8464" width="12" style="102" customWidth="1"/>
    <col min="8465" max="8465" width="21.7109375" style="102" customWidth="1"/>
    <col min="8466" max="8710" width="9.140625" style="102"/>
    <col min="8711" max="8711" width="7" style="102" customWidth="1"/>
    <col min="8712" max="8712" width="19.5703125" style="102" customWidth="1"/>
    <col min="8713" max="8713" width="16.28515625" style="102" customWidth="1"/>
    <col min="8714" max="8714" width="12.85546875" style="102" customWidth="1"/>
    <col min="8715" max="8715" width="14.140625" style="102" customWidth="1"/>
    <col min="8716" max="8716" width="13.28515625" style="102" customWidth="1"/>
    <col min="8717" max="8718" width="14.5703125" style="102" customWidth="1"/>
    <col min="8719" max="8720" width="12" style="102" customWidth="1"/>
    <col min="8721" max="8721" width="21.7109375" style="102" customWidth="1"/>
    <col min="8722" max="8966" width="9.140625" style="102"/>
    <col min="8967" max="8967" width="7" style="102" customWidth="1"/>
    <col min="8968" max="8968" width="19.5703125" style="102" customWidth="1"/>
    <col min="8969" max="8969" width="16.28515625" style="102" customWidth="1"/>
    <col min="8970" max="8970" width="12.85546875" style="102" customWidth="1"/>
    <col min="8971" max="8971" width="14.140625" style="102" customWidth="1"/>
    <col min="8972" max="8972" width="13.28515625" style="102" customWidth="1"/>
    <col min="8973" max="8974" width="14.5703125" style="102" customWidth="1"/>
    <col min="8975" max="8976" width="12" style="102" customWidth="1"/>
    <col min="8977" max="8977" width="21.7109375" style="102" customWidth="1"/>
    <col min="8978" max="9222" width="9.140625" style="102"/>
    <col min="9223" max="9223" width="7" style="102" customWidth="1"/>
    <col min="9224" max="9224" width="19.5703125" style="102" customWidth="1"/>
    <col min="9225" max="9225" width="16.28515625" style="102" customWidth="1"/>
    <col min="9226" max="9226" width="12.85546875" style="102" customWidth="1"/>
    <col min="9227" max="9227" width="14.140625" style="102" customWidth="1"/>
    <col min="9228" max="9228" width="13.28515625" style="102" customWidth="1"/>
    <col min="9229" max="9230" width="14.5703125" style="102" customWidth="1"/>
    <col min="9231" max="9232" width="12" style="102" customWidth="1"/>
    <col min="9233" max="9233" width="21.7109375" style="102" customWidth="1"/>
    <col min="9234" max="9478" width="9.140625" style="102"/>
    <col min="9479" max="9479" width="7" style="102" customWidth="1"/>
    <col min="9480" max="9480" width="19.5703125" style="102" customWidth="1"/>
    <col min="9481" max="9481" width="16.28515625" style="102" customWidth="1"/>
    <col min="9482" max="9482" width="12.85546875" style="102" customWidth="1"/>
    <col min="9483" max="9483" width="14.140625" style="102" customWidth="1"/>
    <col min="9484" max="9484" width="13.28515625" style="102" customWidth="1"/>
    <col min="9485" max="9486" width="14.5703125" style="102" customWidth="1"/>
    <col min="9487" max="9488" width="12" style="102" customWidth="1"/>
    <col min="9489" max="9489" width="21.7109375" style="102" customWidth="1"/>
    <col min="9490" max="9734" width="9.140625" style="102"/>
    <col min="9735" max="9735" width="7" style="102" customWidth="1"/>
    <col min="9736" max="9736" width="19.5703125" style="102" customWidth="1"/>
    <col min="9737" max="9737" width="16.28515625" style="102" customWidth="1"/>
    <col min="9738" max="9738" width="12.85546875" style="102" customWidth="1"/>
    <col min="9739" max="9739" width="14.140625" style="102" customWidth="1"/>
    <col min="9740" max="9740" width="13.28515625" style="102" customWidth="1"/>
    <col min="9741" max="9742" width="14.5703125" style="102" customWidth="1"/>
    <col min="9743" max="9744" width="12" style="102" customWidth="1"/>
    <col min="9745" max="9745" width="21.7109375" style="102" customWidth="1"/>
    <col min="9746" max="9990" width="9.140625" style="102"/>
    <col min="9991" max="9991" width="7" style="102" customWidth="1"/>
    <col min="9992" max="9992" width="19.5703125" style="102" customWidth="1"/>
    <col min="9993" max="9993" width="16.28515625" style="102" customWidth="1"/>
    <col min="9994" max="9994" width="12.85546875" style="102" customWidth="1"/>
    <col min="9995" max="9995" width="14.140625" style="102" customWidth="1"/>
    <col min="9996" max="9996" width="13.28515625" style="102" customWidth="1"/>
    <col min="9997" max="9998" width="14.5703125" style="102" customWidth="1"/>
    <col min="9999" max="10000" width="12" style="102" customWidth="1"/>
    <col min="10001" max="10001" width="21.7109375" style="102" customWidth="1"/>
    <col min="10002" max="10246" width="9.140625" style="102"/>
    <col min="10247" max="10247" width="7" style="102" customWidth="1"/>
    <col min="10248" max="10248" width="19.5703125" style="102" customWidth="1"/>
    <col min="10249" max="10249" width="16.28515625" style="102" customWidth="1"/>
    <col min="10250" max="10250" width="12.85546875" style="102" customWidth="1"/>
    <col min="10251" max="10251" width="14.140625" style="102" customWidth="1"/>
    <col min="10252" max="10252" width="13.28515625" style="102" customWidth="1"/>
    <col min="10253" max="10254" width="14.5703125" style="102" customWidth="1"/>
    <col min="10255" max="10256" width="12" style="102" customWidth="1"/>
    <col min="10257" max="10257" width="21.7109375" style="102" customWidth="1"/>
    <col min="10258" max="10502" width="9.140625" style="102"/>
    <col min="10503" max="10503" width="7" style="102" customWidth="1"/>
    <col min="10504" max="10504" width="19.5703125" style="102" customWidth="1"/>
    <col min="10505" max="10505" width="16.28515625" style="102" customWidth="1"/>
    <col min="10506" max="10506" width="12.85546875" style="102" customWidth="1"/>
    <col min="10507" max="10507" width="14.140625" style="102" customWidth="1"/>
    <col min="10508" max="10508" width="13.28515625" style="102" customWidth="1"/>
    <col min="10509" max="10510" width="14.5703125" style="102" customWidth="1"/>
    <col min="10511" max="10512" width="12" style="102" customWidth="1"/>
    <col min="10513" max="10513" width="21.7109375" style="102" customWidth="1"/>
    <col min="10514" max="10758" width="9.140625" style="102"/>
    <col min="10759" max="10759" width="7" style="102" customWidth="1"/>
    <col min="10760" max="10760" width="19.5703125" style="102" customWidth="1"/>
    <col min="10761" max="10761" width="16.28515625" style="102" customWidth="1"/>
    <col min="10762" max="10762" width="12.85546875" style="102" customWidth="1"/>
    <col min="10763" max="10763" width="14.140625" style="102" customWidth="1"/>
    <col min="10764" max="10764" width="13.28515625" style="102" customWidth="1"/>
    <col min="10765" max="10766" width="14.5703125" style="102" customWidth="1"/>
    <col min="10767" max="10768" width="12" style="102" customWidth="1"/>
    <col min="10769" max="10769" width="21.7109375" style="102" customWidth="1"/>
    <col min="10770" max="11014" width="9.140625" style="102"/>
    <col min="11015" max="11015" width="7" style="102" customWidth="1"/>
    <col min="11016" max="11016" width="19.5703125" style="102" customWidth="1"/>
    <col min="11017" max="11017" width="16.28515625" style="102" customWidth="1"/>
    <col min="11018" max="11018" width="12.85546875" style="102" customWidth="1"/>
    <col min="11019" max="11019" width="14.140625" style="102" customWidth="1"/>
    <col min="11020" max="11020" width="13.28515625" style="102" customWidth="1"/>
    <col min="11021" max="11022" width="14.5703125" style="102" customWidth="1"/>
    <col min="11023" max="11024" width="12" style="102" customWidth="1"/>
    <col min="11025" max="11025" width="21.7109375" style="102" customWidth="1"/>
    <col min="11026" max="11270" width="9.140625" style="102"/>
    <col min="11271" max="11271" width="7" style="102" customWidth="1"/>
    <col min="11272" max="11272" width="19.5703125" style="102" customWidth="1"/>
    <col min="11273" max="11273" width="16.28515625" style="102" customWidth="1"/>
    <col min="11274" max="11274" width="12.85546875" style="102" customWidth="1"/>
    <col min="11275" max="11275" width="14.140625" style="102" customWidth="1"/>
    <col min="11276" max="11276" width="13.28515625" style="102" customWidth="1"/>
    <col min="11277" max="11278" width="14.5703125" style="102" customWidth="1"/>
    <col min="11279" max="11280" width="12" style="102" customWidth="1"/>
    <col min="11281" max="11281" width="21.7109375" style="102" customWidth="1"/>
    <col min="11282" max="11526" width="9.140625" style="102"/>
    <col min="11527" max="11527" width="7" style="102" customWidth="1"/>
    <col min="11528" max="11528" width="19.5703125" style="102" customWidth="1"/>
    <col min="11529" max="11529" width="16.28515625" style="102" customWidth="1"/>
    <col min="11530" max="11530" width="12.85546875" style="102" customWidth="1"/>
    <col min="11531" max="11531" width="14.140625" style="102" customWidth="1"/>
    <col min="11532" max="11532" width="13.28515625" style="102" customWidth="1"/>
    <col min="11533" max="11534" width="14.5703125" style="102" customWidth="1"/>
    <col min="11535" max="11536" width="12" style="102" customWidth="1"/>
    <col min="11537" max="11537" width="21.7109375" style="102" customWidth="1"/>
    <col min="11538" max="11782" width="9.140625" style="102"/>
    <col min="11783" max="11783" width="7" style="102" customWidth="1"/>
    <col min="11784" max="11784" width="19.5703125" style="102" customWidth="1"/>
    <col min="11785" max="11785" width="16.28515625" style="102" customWidth="1"/>
    <col min="11786" max="11786" width="12.85546875" style="102" customWidth="1"/>
    <col min="11787" max="11787" width="14.140625" style="102" customWidth="1"/>
    <col min="11788" max="11788" width="13.28515625" style="102" customWidth="1"/>
    <col min="11789" max="11790" width="14.5703125" style="102" customWidth="1"/>
    <col min="11791" max="11792" width="12" style="102" customWidth="1"/>
    <col min="11793" max="11793" width="21.7109375" style="102" customWidth="1"/>
    <col min="11794" max="12038" width="9.140625" style="102"/>
    <col min="12039" max="12039" width="7" style="102" customWidth="1"/>
    <col min="12040" max="12040" width="19.5703125" style="102" customWidth="1"/>
    <col min="12041" max="12041" width="16.28515625" style="102" customWidth="1"/>
    <col min="12042" max="12042" width="12.85546875" style="102" customWidth="1"/>
    <col min="12043" max="12043" width="14.140625" style="102" customWidth="1"/>
    <col min="12044" max="12044" width="13.28515625" style="102" customWidth="1"/>
    <col min="12045" max="12046" width="14.5703125" style="102" customWidth="1"/>
    <col min="12047" max="12048" width="12" style="102" customWidth="1"/>
    <col min="12049" max="12049" width="21.7109375" style="102" customWidth="1"/>
    <col min="12050" max="12294" width="9.140625" style="102"/>
    <col min="12295" max="12295" width="7" style="102" customWidth="1"/>
    <col min="12296" max="12296" width="19.5703125" style="102" customWidth="1"/>
    <col min="12297" max="12297" width="16.28515625" style="102" customWidth="1"/>
    <col min="12298" max="12298" width="12.85546875" style="102" customWidth="1"/>
    <col min="12299" max="12299" width="14.140625" style="102" customWidth="1"/>
    <col min="12300" max="12300" width="13.28515625" style="102" customWidth="1"/>
    <col min="12301" max="12302" width="14.5703125" style="102" customWidth="1"/>
    <col min="12303" max="12304" width="12" style="102" customWidth="1"/>
    <col min="12305" max="12305" width="21.7109375" style="102" customWidth="1"/>
    <col min="12306" max="12550" width="9.140625" style="102"/>
    <col min="12551" max="12551" width="7" style="102" customWidth="1"/>
    <col min="12552" max="12552" width="19.5703125" style="102" customWidth="1"/>
    <col min="12553" max="12553" width="16.28515625" style="102" customWidth="1"/>
    <col min="12554" max="12554" width="12.85546875" style="102" customWidth="1"/>
    <col min="12555" max="12555" width="14.140625" style="102" customWidth="1"/>
    <col min="12556" max="12556" width="13.28515625" style="102" customWidth="1"/>
    <col min="12557" max="12558" width="14.5703125" style="102" customWidth="1"/>
    <col min="12559" max="12560" width="12" style="102" customWidth="1"/>
    <col min="12561" max="12561" width="21.7109375" style="102" customWidth="1"/>
    <col min="12562" max="12806" width="9.140625" style="102"/>
    <col min="12807" max="12807" width="7" style="102" customWidth="1"/>
    <col min="12808" max="12808" width="19.5703125" style="102" customWidth="1"/>
    <col min="12809" max="12809" width="16.28515625" style="102" customWidth="1"/>
    <col min="12810" max="12810" width="12.85546875" style="102" customWidth="1"/>
    <col min="12811" max="12811" width="14.140625" style="102" customWidth="1"/>
    <col min="12812" max="12812" width="13.28515625" style="102" customWidth="1"/>
    <col min="12813" max="12814" width="14.5703125" style="102" customWidth="1"/>
    <col min="12815" max="12816" width="12" style="102" customWidth="1"/>
    <col min="12817" max="12817" width="21.7109375" style="102" customWidth="1"/>
    <col min="12818" max="13062" width="9.140625" style="102"/>
    <col min="13063" max="13063" width="7" style="102" customWidth="1"/>
    <col min="13064" max="13064" width="19.5703125" style="102" customWidth="1"/>
    <col min="13065" max="13065" width="16.28515625" style="102" customWidth="1"/>
    <col min="13066" max="13066" width="12.85546875" style="102" customWidth="1"/>
    <col min="13067" max="13067" width="14.140625" style="102" customWidth="1"/>
    <col min="13068" max="13068" width="13.28515625" style="102" customWidth="1"/>
    <col min="13069" max="13070" width="14.5703125" style="102" customWidth="1"/>
    <col min="13071" max="13072" width="12" style="102" customWidth="1"/>
    <col min="13073" max="13073" width="21.7109375" style="102" customWidth="1"/>
    <col min="13074" max="13318" width="9.140625" style="102"/>
    <col min="13319" max="13319" width="7" style="102" customWidth="1"/>
    <col min="13320" max="13320" width="19.5703125" style="102" customWidth="1"/>
    <col min="13321" max="13321" width="16.28515625" style="102" customWidth="1"/>
    <col min="13322" max="13322" width="12.85546875" style="102" customWidth="1"/>
    <col min="13323" max="13323" width="14.140625" style="102" customWidth="1"/>
    <col min="13324" max="13324" width="13.28515625" style="102" customWidth="1"/>
    <col min="13325" max="13326" width="14.5703125" style="102" customWidth="1"/>
    <col min="13327" max="13328" width="12" style="102" customWidth="1"/>
    <col min="13329" max="13329" width="21.7109375" style="102" customWidth="1"/>
    <col min="13330" max="13574" width="9.140625" style="102"/>
    <col min="13575" max="13575" width="7" style="102" customWidth="1"/>
    <col min="13576" max="13576" width="19.5703125" style="102" customWidth="1"/>
    <col min="13577" max="13577" width="16.28515625" style="102" customWidth="1"/>
    <col min="13578" max="13578" width="12.85546875" style="102" customWidth="1"/>
    <col min="13579" max="13579" width="14.140625" style="102" customWidth="1"/>
    <col min="13580" max="13580" width="13.28515625" style="102" customWidth="1"/>
    <col min="13581" max="13582" width="14.5703125" style="102" customWidth="1"/>
    <col min="13583" max="13584" width="12" style="102" customWidth="1"/>
    <col min="13585" max="13585" width="21.7109375" style="102" customWidth="1"/>
    <col min="13586" max="13830" width="9.140625" style="102"/>
    <col min="13831" max="13831" width="7" style="102" customWidth="1"/>
    <col min="13832" max="13832" width="19.5703125" style="102" customWidth="1"/>
    <col min="13833" max="13833" width="16.28515625" style="102" customWidth="1"/>
    <col min="13834" max="13834" width="12.85546875" style="102" customWidth="1"/>
    <col min="13835" max="13835" width="14.140625" style="102" customWidth="1"/>
    <col min="13836" max="13836" width="13.28515625" style="102" customWidth="1"/>
    <col min="13837" max="13838" width="14.5703125" style="102" customWidth="1"/>
    <col min="13839" max="13840" width="12" style="102" customWidth="1"/>
    <col min="13841" max="13841" width="21.7109375" style="102" customWidth="1"/>
    <col min="13842" max="14086" width="9.140625" style="102"/>
    <col min="14087" max="14087" width="7" style="102" customWidth="1"/>
    <col min="14088" max="14088" width="19.5703125" style="102" customWidth="1"/>
    <col min="14089" max="14089" width="16.28515625" style="102" customWidth="1"/>
    <col min="14090" max="14090" width="12.85546875" style="102" customWidth="1"/>
    <col min="14091" max="14091" width="14.140625" style="102" customWidth="1"/>
    <col min="14092" max="14092" width="13.28515625" style="102" customWidth="1"/>
    <col min="14093" max="14094" width="14.5703125" style="102" customWidth="1"/>
    <col min="14095" max="14096" width="12" style="102" customWidth="1"/>
    <col min="14097" max="14097" width="21.7109375" style="102" customWidth="1"/>
    <col min="14098" max="14342" width="9.140625" style="102"/>
    <col min="14343" max="14343" width="7" style="102" customWidth="1"/>
    <col min="14344" max="14344" width="19.5703125" style="102" customWidth="1"/>
    <col min="14345" max="14345" width="16.28515625" style="102" customWidth="1"/>
    <col min="14346" max="14346" width="12.85546875" style="102" customWidth="1"/>
    <col min="14347" max="14347" width="14.140625" style="102" customWidth="1"/>
    <col min="14348" max="14348" width="13.28515625" style="102" customWidth="1"/>
    <col min="14349" max="14350" width="14.5703125" style="102" customWidth="1"/>
    <col min="14351" max="14352" width="12" style="102" customWidth="1"/>
    <col min="14353" max="14353" width="21.7109375" style="102" customWidth="1"/>
    <col min="14354" max="14598" width="9.140625" style="102"/>
    <col min="14599" max="14599" width="7" style="102" customWidth="1"/>
    <col min="14600" max="14600" width="19.5703125" style="102" customWidth="1"/>
    <col min="14601" max="14601" width="16.28515625" style="102" customWidth="1"/>
    <col min="14602" max="14602" width="12.85546875" style="102" customWidth="1"/>
    <col min="14603" max="14603" width="14.140625" style="102" customWidth="1"/>
    <col min="14604" max="14604" width="13.28515625" style="102" customWidth="1"/>
    <col min="14605" max="14606" width="14.5703125" style="102" customWidth="1"/>
    <col min="14607" max="14608" width="12" style="102" customWidth="1"/>
    <col min="14609" max="14609" width="21.7109375" style="102" customWidth="1"/>
    <col min="14610" max="14854" width="9.140625" style="102"/>
    <col min="14855" max="14855" width="7" style="102" customWidth="1"/>
    <col min="14856" max="14856" width="19.5703125" style="102" customWidth="1"/>
    <col min="14857" max="14857" width="16.28515625" style="102" customWidth="1"/>
    <col min="14858" max="14858" width="12.85546875" style="102" customWidth="1"/>
    <col min="14859" max="14859" width="14.140625" style="102" customWidth="1"/>
    <col min="14860" max="14860" width="13.28515625" style="102" customWidth="1"/>
    <col min="14861" max="14862" width="14.5703125" style="102" customWidth="1"/>
    <col min="14863" max="14864" width="12" style="102" customWidth="1"/>
    <col min="14865" max="14865" width="21.7109375" style="102" customWidth="1"/>
    <col min="14866" max="15110" width="9.140625" style="102"/>
    <col min="15111" max="15111" width="7" style="102" customWidth="1"/>
    <col min="15112" max="15112" width="19.5703125" style="102" customWidth="1"/>
    <col min="15113" max="15113" width="16.28515625" style="102" customWidth="1"/>
    <col min="15114" max="15114" width="12.85546875" style="102" customWidth="1"/>
    <col min="15115" max="15115" width="14.140625" style="102" customWidth="1"/>
    <col min="15116" max="15116" width="13.28515625" style="102" customWidth="1"/>
    <col min="15117" max="15118" width="14.5703125" style="102" customWidth="1"/>
    <col min="15119" max="15120" width="12" style="102" customWidth="1"/>
    <col min="15121" max="15121" width="21.7109375" style="102" customWidth="1"/>
    <col min="15122" max="15366" width="9.140625" style="102"/>
    <col min="15367" max="15367" width="7" style="102" customWidth="1"/>
    <col min="15368" max="15368" width="19.5703125" style="102" customWidth="1"/>
    <col min="15369" max="15369" width="16.28515625" style="102" customWidth="1"/>
    <col min="15370" max="15370" width="12.85546875" style="102" customWidth="1"/>
    <col min="15371" max="15371" width="14.140625" style="102" customWidth="1"/>
    <col min="15372" max="15372" width="13.28515625" style="102" customWidth="1"/>
    <col min="15373" max="15374" width="14.5703125" style="102" customWidth="1"/>
    <col min="15375" max="15376" width="12" style="102" customWidth="1"/>
    <col min="15377" max="15377" width="21.7109375" style="102" customWidth="1"/>
    <col min="15378" max="15622" width="9.140625" style="102"/>
    <col min="15623" max="15623" width="7" style="102" customWidth="1"/>
    <col min="15624" max="15624" width="19.5703125" style="102" customWidth="1"/>
    <col min="15625" max="15625" width="16.28515625" style="102" customWidth="1"/>
    <col min="15626" max="15626" width="12.85546875" style="102" customWidth="1"/>
    <col min="15627" max="15627" width="14.140625" style="102" customWidth="1"/>
    <col min="15628" max="15628" width="13.28515625" style="102" customWidth="1"/>
    <col min="15629" max="15630" width="14.5703125" style="102" customWidth="1"/>
    <col min="15631" max="15632" width="12" style="102" customWidth="1"/>
    <col min="15633" max="15633" width="21.7109375" style="102" customWidth="1"/>
    <col min="15634" max="15878" width="9.140625" style="102"/>
    <col min="15879" max="15879" width="7" style="102" customWidth="1"/>
    <col min="15880" max="15880" width="19.5703125" style="102" customWidth="1"/>
    <col min="15881" max="15881" width="16.28515625" style="102" customWidth="1"/>
    <col min="15882" max="15882" width="12.85546875" style="102" customWidth="1"/>
    <col min="15883" max="15883" width="14.140625" style="102" customWidth="1"/>
    <col min="15884" max="15884" width="13.28515625" style="102" customWidth="1"/>
    <col min="15885" max="15886" width="14.5703125" style="102" customWidth="1"/>
    <col min="15887" max="15888" width="12" style="102" customWidth="1"/>
    <col min="15889" max="15889" width="21.7109375" style="102" customWidth="1"/>
    <col min="15890" max="16134" width="9.140625" style="102"/>
    <col min="16135" max="16135" width="7" style="102" customWidth="1"/>
    <col min="16136" max="16136" width="19.5703125" style="102" customWidth="1"/>
    <col min="16137" max="16137" width="16.28515625" style="102" customWidth="1"/>
    <col min="16138" max="16138" width="12.85546875" style="102" customWidth="1"/>
    <col min="16139" max="16139" width="14.140625" style="102" customWidth="1"/>
    <col min="16140" max="16140" width="13.28515625" style="102" customWidth="1"/>
    <col min="16141" max="16142" width="14.5703125" style="102" customWidth="1"/>
    <col min="16143" max="16144" width="12" style="102" customWidth="1"/>
    <col min="16145" max="16145" width="21.7109375" style="102" customWidth="1"/>
    <col min="16146" max="16384" width="9.140625" style="102"/>
  </cols>
  <sheetData>
    <row r="1" spans="1:17" x14ac:dyDescent="0.2">
      <c r="N1" s="259" t="s">
        <v>147</v>
      </c>
      <c r="O1" s="309"/>
      <c r="P1" s="309"/>
      <c r="Q1" s="309"/>
    </row>
    <row r="2" spans="1:17" x14ac:dyDescent="0.2">
      <c r="N2" s="309"/>
      <c r="O2" s="309"/>
      <c r="P2" s="309"/>
      <c r="Q2" s="309"/>
    </row>
    <row r="3" spans="1:17" x14ac:dyDescent="0.2">
      <c r="N3" s="309"/>
      <c r="O3" s="309"/>
      <c r="P3" s="309"/>
      <c r="Q3" s="309"/>
    </row>
    <row r="4" spans="1:17" x14ac:dyDescent="0.2">
      <c r="N4" s="309"/>
      <c r="O4" s="309"/>
      <c r="P4" s="309"/>
      <c r="Q4" s="309"/>
    </row>
    <row r="5" spans="1:17" ht="15.75" x14ac:dyDescent="0.25">
      <c r="A5" s="194"/>
      <c r="K5" s="152"/>
      <c r="L5" s="152"/>
      <c r="M5" s="152"/>
      <c r="N5" s="152"/>
      <c r="O5" s="152"/>
      <c r="P5" s="152"/>
    </row>
    <row r="6" spans="1:17" ht="15.75" x14ac:dyDescent="0.25">
      <c r="K6" s="152"/>
      <c r="L6" s="152"/>
      <c r="M6" s="152"/>
      <c r="N6" s="152"/>
      <c r="O6" s="152"/>
      <c r="P6" s="152"/>
    </row>
    <row r="7" spans="1:17" ht="15.75" customHeight="1" x14ac:dyDescent="0.25">
      <c r="A7" s="331" t="s">
        <v>136</v>
      </c>
      <c r="B7" s="331"/>
      <c r="C7" s="331"/>
      <c r="D7" s="331"/>
      <c r="E7" s="331"/>
      <c r="F7" s="331"/>
      <c r="G7" s="331"/>
      <c r="H7" s="331"/>
      <c r="I7" s="331"/>
      <c r="J7" s="331"/>
      <c r="K7" s="331"/>
      <c r="L7" s="331"/>
      <c r="M7" s="331"/>
      <c r="N7" s="331"/>
      <c r="O7" s="331"/>
      <c r="P7" s="331"/>
      <c r="Q7" s="331"/>
    </row>
    <row r="8" spans="1:17" ht="15.75" customHeight="1" x14ac:dyDescent="0.2">
      <c r="A8" s="103"/>
      <c r="B8" s="103"/>
      <c r="C8" s="103"/>
      <c r="D8" s="103"/>
      <c r="E8" s="103"/>
      <c r="F8" s="103"/>
      <c r="G8" s="103"/>
      <c r="H8" s="103"/>
      <c r="I8" s="103"/>
      <c r="J8" s="103"/>
      <c r="K8" s="103"/>
      <c r="L8" s="103"/>
      <c r="M8" s="103"/>
      <c r="N8" s="103"/>
      <c r="O8" s="103"/>
      <c r="P8" s="103"/>
    </row>
    <row r="9" spans="1:17" x14ac:dyDescent="0.2">
      <c r="A9" s="332" t="s">
        <v>135</v>
      </c>
      <c r="B9" s="332"/>
      <c r="C9" s="332"/>
      <c r="D9" s="332"/>
      <c r="E9" s="332"/>
      <c r="F9" s="332"/>
      <c r="G9" s="332"/>
      <c r="H9" s="332"/>
      <c r="I9" s="332"/>
      <c r="J9" s="332"/>
      <c r="K9" s="332"/>
      <c r="L9" s="332"/>
      <c r="M9" s="332"/>
      <c r="N9" s="332"/>
      <c r="O9" s="332"/>
      <c r="P9" s="332"/>
      <c r="Q9" s="332"/>
    </row>
    <row r="10" spans="1:17" ht="20.25" x14ac:dyDescent="0.3">
      <c r="F10" s="104"/>
      <c r="G10" s="104"/>
      <c r="H10" s="104"/>
      <c r="I10" s="104"/>
      <c r="J10" s="104"/>
    </row>
    <row r="11" spans="1:17" ht="15" customHeight="1" x14ac:dyDescent="0.25">
      <c r="A11" s="267" t="s">
        <v>40</v>
      </c>
      <c r="B11" s="267"/>
      <c r="C11" s="267"/>
      <c r="D11" s="267"/>
      <c r="E11" s="267"/>
      <c r="F11" s="267"/>
      <c r="G11" s="267"/>
      <c r="H11" s="267"/>
      <c r="I11" s="267"/>
      <c r="J11" s="267"/>
      <c r="K11" s="267"/>
      <c r="L11" s="267"/>
      <c r="M11" s="267"/>
      <c r="N11" s="267"/>
      <c r="O11" s="267"/>
      <c r="P11" s="267"/>
      <c r="Q11" s="267"/>
    </row>
    <row r="12" spans="1:17" ht="15.75" x14ac:dyDescent="0.25">
      <c r="A12" s="105"/>
      <c r="B12" s="105"/>
      <c r="C12" s="106"/>
      <c r="D12" s="106"/>
      <c r="E12" s="106"/>
      <c r="F12" s="105"/>
      <c r="G12" s="105"/>
      <c r="H12" s="105"/>
      <c r="I12" s="105"/>
      <c r="J12" s="105"/>
      <c r="K12" s="105"/>
      <c r="L12" s="105"/>
      <c r="M12" s="105"/>
      <c r="N12" s="105"/>
      <c r="O12" s="105"/>
      <c r="P12" s="105"/>
    </row>
    <row r="13" spans="1:17" ht="16.5" thickBot="1" x14ac:dyDescent="0.3">
      <c r="A13" s="268" t="s">
        <v>42</v>
      </c>
      <c r="B13" s="268"/>
      <c r="C13" s="268"/>
      <c r="D13" s="269"/>
      <c r="E13" s="269"/>
      <c r="F13" s="269"/>
      <c r="G13" s="269"/>
      <c r="H13" s="269"/>
      <c r="I13" s="269"/>
      <c r="J13" s="269"/>
      <c r="K13" s="269"/>
      <c r="L13" s="269"/>
      <c r="M13" s="269"/>
      <c r="N13" s="269"/>
      <c r="O13" s="269"/>
      <c r="P13" s="269"/>
      <c r="Q13" s="269"/>
    </row>
    <row r="14" spans="1:17" ht="24.75" customHeight="1" thickBot="1" x14ac:dyDescent="0.25">
      <c r="A14" s="270" t="s">
        <v>43</v>
      </c>
      <c r="B14" s="271"/>
      <c r="C14" s="312" t="s">
        <v>44</v>
      </c>
      <c r="D14" s="313"/>
      <c r="E14" s="314"/>
      <c r="F14" s="276"/>
      <c r="G14" s="277"/>
      <c r="H14" s="277"/>
      <c r="I14" s="277"/>
      <c r="J14" s="277"/>
      <c r="K14" s="277"/>
      <c r="L14" s="277"/>
      <c r="M14" s="277"/>
      <c r="N14" s="277"/>
      <c r="O14" s="277"/>
      <c r="P14" s="277"/>
      <c r="Q14" s="278"/>
    </row>
    <row r="15" spans="1:17" ht="24.75" customHeight="1" thickBot="1" x14ac:dyDescent="0.25">
      <c r="A15" s="272"/>
      <c r="B15" s="273"/>
      <c r="C15" s="312" t="s">
        <v>45</v>
      </c>
      <c r="D15" s="313"/>
      <c r="E15" s="314"/>
      <c r="F15" s="276"/>
      <c r="G15" s="277"/>
      <c r="H15" s="277"/>
      <c r="I15" s="277"/>
      <c r="J15" s="277"/>
      <c r="K15" s="277"/>
      <c r="L15" s="277"/>
      <c r="M15" s="277"/>
      <c r="N15" s="277"/>
      <c r="O15" s="277"/>
      <c r="P15" s="277"/>
      <c r="Q15" s="278"/>
    </row>
    <row r="16" spans="1:17" ht="23.25" customHeight="1" thickBot="1" x14ac:dyDescent="0.25">
      <c r="A16" s="274"/>
      <c r="B16" s="275"/>
      <c r="C16" s="315" t="s">
        <v>46</v>
      </c>
      <c r="D16" s="316"/>
      <c r="E16" s="317"/>
      <c r="F16" s="282"/>
      <c r="G16" s="283"/>
      <c r="H16" s="283"/>
      <c r="I16" s="283"/>
      <c r="J16" s="283"/>
      <c r="K16" s="283"/>
      <c r="L16" s="283"/>
      <c r="M16" s="283"/>
      <c r="N16" s="283"/>
      <c r="O16" s="283"/>
      <c r="P16" s="283"/>
      <c r="Q16" s="284"/>
    </row>
    <row r="17" spans="1:22" ht="15" x14ac:dyDescent="0.2">
      <c r="A17" s="286"/>
      <c r="B17" s="287"/>
      <c r="C17" s="288"/>
      <c r="D17" s="288"/>
      <c r="E17" s="288"/>
      <c r="F17" s="288"/>
      <c r="G17" s="288"/>
      <c r="H17" s="288"/>
      <c r="I17" s="288"/>
      <c r="J17" s="153"/>
      <c r="K17" s="153"/>
      <c r="L17" s="153"/>
      <c r="M17" s="153"/>
      <c r="N17" s="153"/>
      <c r="O17" s="153"/>
      <c r="P17" s="153"/>
      <c r="Q17" s="154"/>
    </row>
    <row r="18" spans="1:22" ht="15" customHeight="1" thickBot="1" x14ac:dyDescent="0.25">
      <c r="A18" s="110"/>
      <c r="B18" s="110"/>
      <c r="C18" s="111"/>
      <c r="D18" s="111"/>
      <c r="E18" s="111"/>
      <c r="F18" s="112"/>
      <c r="G18" s="112"/>
      <c r="H18" s="112"/>
      <c r="I18" s="112"/>
      <c r="J18" s="112"/>
      <c r="K18" s="112"/>
      <c r="L18" s="112"/>
      <c r="M18" s="112"/>
      <c r="N18" s="112"/>
      <c r="O18" s="112"/>
      <c r="P18" s="112"/>
      <c r="Q18" s="112"/>
    </row>
    <row r="19" spans="1:22" ht="30.75" customHeight="1" thickBot="1" x14ac:dyDescent="0.25">
      <c r="A19" s="289" t="s">
        <v>92</v>
      </c>
      <c r="B19" s="290"/>
      <c r="C19" s="290"/>
      <c r="D19" s="310"/>
      <c r="E19" s="311"/>
      <c r="F19" s="292" t="s">
        <v>93</v>
      </c>
      <c r="G19" s="293"/>
      <c r="H19" s="293"/>
      <c r="I19" s="293"/>
      <c r="J19" s="293"/>
      <c r="K19" s="293"/>
      <c r="L19" s="293"/>
      <c r="M19" s="293"/>
      <c r="N19" s="293"/>
      <c r="O19" s="293"/>
      <c r="P19" s="293"/>
      <c r="Q19" s="294"/>
    </row>
    <row r="20" spans="1:22" ht="18.75" customHeight="1" x14ac:dyDescent="0.2">
      <c r="A20" s="113"/>
      <c r="B20" s="113"/>
      <c r="C20" s="113"/>
      <c r="D20" s="113"/>
      <c r="E20" s="113"/>
      <c r="F20" s="114"/>
      <c r="G20" s="114"/>
      <c r="H20" s="114"/>
      <c r="I20" s="114"/>
      <c r="J20" s="114"/>
      <c r="K20" s="114"/>
      <c r="L20" s="114"/>
      <c r="M20" s="114"/>
      <c r="N20" s="114"/>
      <c r="O20" s="114"/>
      <c r="P20" s="114"/>
      <c r="Q20" s="114"/>
    </row>
    <row r="21" spans="1:22" ht="16.5" thickBot="1" x14ac:dyDescent="0.3">
      <c r="A21" s="295" t="s">
        <v>94</v>
      </c>
      <c r="B21" s="295"/>
      <c r="C21" s="295"/>
      <c r="D21" s="295"/>
      <c r="E21" s="295"/>
      <c r="F21" s="295"/>
      <c r="G21" s="295"/>
      <c r="H21" s="295"/>
      <c r="I21" s="295"/>
      <c r="J21" s="295"/>
      <c r="K21" s="295"/>
      <c r="L21" s="295"/>
      <c r="M21" s="295"/>
      <c r="N21" s="295"/>
      <c r="O21" s="295"/>
      <c r="P21" s="295"/>
      <c r="Q21" s="295"/>
    </row>
    <row r="22" spans="1:22" s="115" customFormat="1" ht="13.5" customHeight="1" x14ac:dyDescent="0.2">
      <c r="A22" s="296" t="s">
        <v>11</v>
      </c>
      <c r="B22" s="329" t="s">
        <v>95</v>
      </c>
      <c r="C22" s="298" t="s">
        <v>115</v>
      </c>
      <c r="D22" s="318" t="s">
        <v>109</v>
      </c>
      <c r="E22" s="319"/>
      <c r="F22" s="300" t="s">
        <v>97</v>
      </c>
      <c r="G22" s="300" t="s">
        <v>98</v>
      </c>
      <c r="H22" s="300" t="s">
        <v>99</v>
      </c>
      <c r="I22" s="300" t="s">
        <v>126</v>
      </c>
      <c r="J22" s="300" t="s">
        <v>124</v>
      </c>
      <c r="K22" s="300" t="s">
        <v>121</v>
      </c>
      <c r="L22" s="300" t="s">
        <v>119</v>
      </c>
      <c r="M22" s="300" t="s">
        <v>117</v>
      </c>
      <c r="N22" s="300" t="s">
        <v>118</v>
      </c>
      <c r="O22" s="300" t="s">
        <v>123</v>
      </c>
      <c r="P22" s="303" t="s">
        <v>103</v>
      </c>
      <c r="Q22" s="306" t="s">
        <v>127</v>
      </c>
    </row>
    <row r="23" spans="1:22" s="115" customFormat="1" ht="12.75" customHeight="1" x14ac:dyDescent="0.2">
      <c r="A23" s="297"/>
      <c r="B23" s="330"/>
      <c r="C23" s="299"/>
      <c r="D23" s="320"/>
      <c r="E23" s="321"/>
      <c r="F23" s="301"/>
      <c r="G23" s="301"/>
      <c r="H23" s="301"/>
      <c r="I23" s="301"/>
      <c r="J23" s="301"/>
      <c r="K23" s="301"/>
      <c r="L23" s="333"/>
      <c r="M23" s="333"/>
      <c r="N23" s="333"/>
      <c r="O23" s="333"/>
      <c r="P23" s="304"/>
      <c r="Q23" s="307"/>
    </row>
    <row r="24" spans="1:22" s="115" customFormat="1" ht="89.25" customHeight="1" x14ac:dyDescent="0.2">
      <c r="A24" s="297"/>
      <c r="B24" s="330"/>
      <c r="C24" s="299"/>
      <c r="D24" s="185" t="s">
        <v>110</v>
      </c>
      <c r="E24" s="185" t="s">
        <v>111</v>
      </c>
      <c r="F24" s="302"/>
      <c r="G24" s="302"/>
      <c r="H24" s="302"/>
      <c r="I24" s="302"/>
      <c r="J24" s="302"/>
      <c r="K24" s="302"/>
      <c r="L24" s="334"/>
      <c r="M24" s="334"/>
      <c r="N24" s="334"/>
      <c r="O24" s="334"/>
      <c r="P24" s="305"/>
      <c r="Q24" s="308"/>
    </row>
    <row r="25" spans="1:22" ht="29.25" customHeight="1" x14ac:dyDescent="0.2">
      <c r="A25" s="116">
        <v>1</v>
      </c>
      <c r="B25" s="117">
        <v>2</v>
      </c>
      <c r="C25" s="117">
        <v>3</v>
      </c>
      <c r="D25" s="117">
        <v>4</v>
      </c>
      <c r="E25" s="117">
        <v>5</v>
      </c>
      <c r="F25" s="117">
        <v>6</v>
      </c>
      <c r="G25" s="117">
        <v>7</v>
      </c>
      <c r="H25" s="117">
        <v>8</v>
      </c>
      <c r="I25" s="117">
        <v>9</v>
      </c>
      <c r="J25" s="117">
        <v>10</v>
      </c>
      <c r="K25" s="118">
        <v>11</v>
      </c>
      <c r="L25" s="188" t="s">
        <v>128</v>
      </c>
      <c r="M25" s="188">
        <v>13</v>
      </c>
      <c r="N25" s="188" t="s">
        <v>129</v>
      </c>
      <c r="O25" s="119" t="s">
        <v>130</v>
      </c>
      <c r="P25" s="119">
        <v>16</v>
      </c>
      <c r="Q25" s="120">
        <v>17</v>
      </c>
      <c r="R25" s="121"/>
      <c r="S25" s="121"/>
      <c r="T25" s="121"/>
      <c r="U25" s="121"/>
      <c r="V25" s="121"/>
    </row>
    <row r="26" spans="1:22" s="128" customFormat="1" ht="25.5" x14ac:dyDescent="0.2">
      <c r="A26" s="122" t="s">
        <v>34</v>
      </c>
      <c r="B26" s="155" t="s">
        <v>64</v>
      </c>
      <c r="C26" s="124" t="s">
        <v>116</v>
      </c>
      <c r="D26" s="187">
        <v>41673</v>
      </c>
      <c r="E26" s="124" t="s">
        <v>112</v>
      </c>
      <c r="F26" s="156">
        <v>41675</v>
      </c>
      <c r="G26" s="156">
        <v>41675</v>
      </c>
      <c r="H26" s="157">
        <v>1</v>
      </c>
      <c r="I26" s="158" t="s">
        <v>66</v>
      </c>
      <c r="J26" s="158">
        <v>66</v>
      </c>
      <c r="K26" s="158" t="s">
        <v>66</v>
      </c>
      <c r="L26" s="189">
        <f>J26</f>
        <v>66</v>
      </c>
      <c r="M26" s="192">
        <v>19.5</v>
      </c>
      <c r="N26" s="189">
        <f>H26*M26-19.5</f>
        <v>0</v>
      </c>
      <c r="O26" s="189">
        <f>L26+N26</f>
        <v>66</v>
      </c>
      <c r="P26" s="126">
        <f>L26+N26</f>
        <v>66</v>
      </c>
      <c r="Q26" s="127"/>
    </row>
    <row r="27" spans="1:22" s="128" customFormat="1" ht="38.25" x14ac:dyDescent="0.2">
      <c r="A27" s="122" t="s">
        <v>12</v>
      </c>
      <c r="B27" s="155" t="s">
        <v>67</v>
      </c>
      <c r="C27" s="124" t="s">
        <v>120</v>
      </c>
      <c r="D27" s="187">
        <v>41698</v>
      </c>
      <c r="E27" s="124" t="s">
        <v>113</v>
      </c>
      <c r="F27" s="156">
        <v>41701</v>
      </c>
      <c r="G27" s="156">
        <v>41702</v>
      </c>
      <c r="H27" s="157">
        <v>2</v>
      </c>
      <c r="I27" s="158">
        <v>95</v>
      </c>
      <c r="J27" s="158" t="s">
        <v>66</v>
      </c>
      <c r="K27" s="125">
        <v>0.33</v>
      </c>
      <c r="L27" s="189">
        <f>I27*K27</f>
        <v>31.35</v>
      </c>
      <c r="M27" s="192">
        <v>19.5</v>
      </c>
      <c r="N27" s="189">
        <f>H27*M27-19.5</f>
        <v>19.5</v>
      </c>
      <c r="O27" s="189">
        <f>L27+N27</f>
        <v>50.85</v>
      </c>
      <c r="P27" s="126">
        <v>50</v>
      </c>
      <c r="Q27" s="159" t="s">
        <v>122</v>
      </c>
    </row>
    <row r="28" spans="1:22" ht="15" x14ac:dyDescent="0.2">
      <c r="A28" s="160"/>
      <c r="B28" s="161"/>
      <c r="C28" s="162"/>
      <c r="D28" s="162"/>
      <c r="E28" s="162"/>
      <c r="F28" s="163"/>
      <c r="G28" s="163"/>
      <c r="H28" s="163"/>
      <c r="I28" s="164"/>
      <c r="J28" s="164"/>
      <c r="K28" s="165"/>
      <c r="L28" s="190"/>
      <c r="M28" s="190"/>
      <c r="N28" s="190"/>
      <c r="O28" s="190"/>
      <c r="P28" s="166"/>
      <c r="Q28" s="167"/>
    </row>
    <row r="29" spans="1:22" ht="15" x14ac:dyDescent="0.2">
      <c r="A29" s="160"/>
      <c r="B29" s="161"/>
      <c r="C29" s="162"/>
      <c r="D29" s="162"/>
      <c r="E29" s="162"/>
      <c r="F29" s="163"/>
      <c r="G29" s="168"/>
      <c r="H29" s="168"/>
      <c r="I29" s="164"/>
      <c r="J29" s="164"/>
      <c r="K29" s="165"/>
      <c r="L29" s="190"/>
      <c r="M29" s="190"/>
      <c r="N29" s="190"/>
      <c r="O29" s="190"/>
      <c r="P29" s="166"/>
      <c r="Q29" s="167"/>
    </row>
    <row r="30" spans="1:22" ht="15.75" x14ac:dyDescent="0.2">
      <c r="A30" s="169"/>
      <c r="B30" s="161"/>
      <c r="C30" s="162"/>
      <c r="D30" s="162"/>
      <c r="E30" s="162"/>
      <c r="F30" s="163"/>
      <c r="G30" s="163"/>
      <c r="H30" s="163"/>
      <c r="I30" s="164"/>
      <c r="J30" s="164"/>
      <c r="K30" s="165"/>
      <c r="L30" s="190"/>
      <c r="M30" s="190"/>
      <c r="N30" s="190"/>
      <c r="O30" s="190"/>
      <c r="P30" s="166"/>
      <c r="Q30" s="167"/>
    </row>
    <row r="31" spans="1:22" ht="15.75" x14ac:dyDescent="0.2">
      <c r="A31" s="169"/>
      <c r="B31" s="161"/>
      <c r="C31" s="162"/>
      <c r="D31" s="162"/>
      <c r="E31" s="162"/>
      <c r="F31" s="163"/>
      <c r="G31" s="163"/>
      <c r="H31" s="163"/>
      <c r="I31" s="164"/>
      <c r="J31" s="164"/>
      <c r="K31" s="165"/>
      <c r="L31" s="190"/>
      <c r="M31" s="190"/>
      <c r="N31" s="190"/>
      <c r="O31" s="190"/>
      <c r="P31" s="166"/>
      <c r="Q31" s="167"/>
    </row>
    <row r="32" spans="1:22" ht="16.5" thickBot="1" x14ac:dyDescent="0.25">
      <c r="A32" s="170"/>
      <c r="B32" s="171"/>
      <c r="C32" s="172"/>
      <c r="D32" s="172"/>
      <c r="E32" s="172"/>
      <c r="F32" s="173"/>
      <c r="G32" s="173"/>
      <c r="H32" s="173"/>
      <c r="I32" s="174"/>
      <c r="J32" s="174"/>
      <c r="K32" s="175"/>
      <c r="L32" s="191"/>
      <c r="M32" s="191"/>
      <c r="N32" s="191"/>
      <c r="O32" s="191"/>
      <c r="P32" s="176"/>
      <c r="Q32" s="167"/>
    </row>
    <row r="33" spans="1:17" ht="13.5" thickBot="1" x14ac:dyDescent="0.25">
      <c r="A33" s="324" t="s">
        <v>70</v>
      </c>
      <c r="B33" s="325"/>
      <c r="C33" s="326"/>
      <c r="D33" s="186"/>
      <c r="E33" s="186"/>
      <c r="F33" s="177"/>
      <c r="G33" s="178"/>
      <c r="H33" s="178"/>
      <c r="I33" s="178"/>
      <c r="J33" s="179"/>
      <c r="K33" s="178"/>
      <c r="L33" s="138">
        <f>SUM(L26:L32)</f>
        <v>97.35</v>
      </c>
      <c r="M33" s="178"/>
      <c r="N33" s="138">
        <f>SUM(N26:N32)</f>
        <v>19.5</v>
      </c>
      <c r="O33" s="193">
        <f>SUM(O26:O32)</f>
        <v>116.85</v>
      </c>
      <c r="P33" s="139">
        <f>SUM(P26:P32)</f>
        <v>116</v>
      </c>
      <c r="Q33" s="180"/>
    </row>
    <row r="34" spans="1:17" ht="16.5" customHeight="1" x14ac:dyDescent="0.2">
      <c r="A34" s="140" t="s">
        <v>125</v>
      </c>
      <c r="B34" s="141"/>
      <c r="C34" s="141"/>
      <c r="D34" s="141"/>
      <c r="E34" s="141"/>
      <c r="F34" s="142"/>
      <c r="G34" s="142"/>
      <c r="H34" s="142"/>
      <c r="I34" s="142"/>
      <c r="J34" s="142"/>
      <c r="K34" s="181"/>
      <c r="L34" s="181"/>
      <c r="M34" s="181"/>
      <c r="N34" s="181"/>
      <c r="O34" s="181"/>
      <c r="P34" s="181"/>
      <c r="Q34" s="181"/>
    </row>
    <row r="35" spans="1:17" ht="16.5" customHeight="1" x14ac:dyDescent="0.2">
      <c r="A35" s="140"/>
      <c r="B35" s="141"/>
      <c r="C35" s="141"/>
      <c r="D35" s="141"/>
      <c r="E35" s="141"/>
      <c r="F35" s="142"/>
      <c r="G35" s="142"/>
      <c r="H35" s="142"/>
      <c r="I35" s="142"/>
      <c r="J35" s="142"/>
      <c r="K35" s="181"/>
      <c r="L35" s="181"/>
      <c r="M35" s="181"/>
      <c r="N35" s="181"/>
      <c r="O35" s="181"/>
      <c r="P35" s="181"/>
      <c r="Q35" s="181"/>
    </row>
    <row r="36" spans="1:17" ht="16.5" customHeight="1" x14ac:dyDescent="0.2">
      <c r="A36" s="143"/>
      <c r="B36" s="144"/>
      <c r="C36" s="144"/>
      <c r="D36" s="144"/>
      <c r="E36" s="144"/>
      <c r="F36" s="145"/>
      <c r="G36" s="145"/>
      <c r="H36" s="145"/>
      <c r="I36" s="145"/>
      <c r="J36" s="142"/>
      <c r="K36" s="181"/>
      <c r="L36" s="181"/>
      <c r="M36" s="181"/>
      <c r="N36" s="181"/>
      <c r="O36" s="181"/>
      <c r="P36" s="181"/>
      <c r="Q36" s="181"/>
    </row>
    <row r="37" spans="1:17" ht="18" customHeight="1" x14ac:dyDescent="0.25">
      <c r="A37" s="262" t="s">
        <v>76</v>
      </c>
      <c r="B37" s="262"/>
      <c r="C37" s="262"/>
      <c r="D37" s="262"/>
      <c r="E37" s="262"/>
      <c r="F37" s="262"/>
      <c r="G37" s="262"/>
      <c r="H37" s="262"/>
      <c r="I37" s="262"/>
      <c r="J37" s="182"/>
      <c r="K37" s="182"/>
      <c r="L37" s="182"/>
      <c r="M37" s="182"/>
      <c r="N37" s="182"/>
      <c r="O37" s="182"/>
      <c r="P37" s="182"/>
      <c r="Q37" s="183"/>
    </row>
    <row r="38" spans="1:17" ht="15" x14ac:dyDescent="0.2">
      <c r="A38" s="146"/>
      <c r="B38" s="147"/>
      <c r="C38" s="147"/>
      <c r="D38" s="147"/>
      <c r="E38" s="147"/>
      <c r="F38" s="147"/>
      <c r="G38" s="147"/>
      <c r="H38" s="147"/>
      <c r="I38" s="147"/>
      <c r="J38" s="147"/>
      <c r="K38" s="147"/>
      <c r="L38" s="147"/>
      <c r="M38" s="147"/>
      <c r="N38" s="147"/>
      <c r="O38" s="147"/>
      <c r="P38" s="147"/>
    </row>
    <row r="39" spans="1:17" ht="15" x14ac:dyDescent="0.2">
      <c r="A39" s="148"/>
      <c r="B39" s="149"/>
      <c r="C39" s="149"/>
      <c r="D39" s="149"/>
      <c r="E39" s="149"/>
      <c r="F39" s="149"/>
      <c r="G39" s="149"/>
      <c r="H39" s="149"/>
      <c r="I39" s="149"/>
      <c r="J39" s="147"/>
      <c r="K39" s="147"/>
      <c r="L39" s="147"/>
      <c r="M39" s="147"/>
      <c r="N39" s="147"/>
      <c r="O39" s="147"/>
      <c r="P39" s="147"/>
    </row>
    <row r="40" spans="1:17" ht="21" customHeight="1" x14ac:dyDescent="0.25">
      <c r="A40" s="263" t="s">
        <v>77</v>
      </c>
      <c r="B40" s="263"/>
      <c r="C40" s="263"/>
      <c r="D40" s="263"/>
      <c r="E40" s="263"/>
      <c r="F40" s="263"/>
      <c r="G40" s="263"/>
      <c r="H40" s="263"/>
      <c r="I40" s="263"/>
      <c r="J40" s="182"/>
      <c r="K40" s="182"/>
      <c r="L40" s="182"/>
      <c r="M40" s="182"/>
      <c r="N40" s="182"/>
      <c r="O40" s="182"/>
      <c r="P40" s="182"/>
      <c r="Q40" s="183"/>
    </row>
    <row r="41" spans="1:17" x14ac:dyDescent="0.2">
      <c r="A41" s="147"/>
      <c r="B41" s="264"/>
      <c r="C41" s="264"/>
      <c r="D41" s="150"/>
      <c r="E41" s="150"/>
      <c r="F41" s="150"/>
      <c r="G41" s="150"/>
      <c r="H41" s="150"/>
      <c r="I41" s="150"/>
      <c r="J41" s="150"/>
      <c r="K41" s="147"/>
      <c r="L41" s="147"/>
      <c r="M41" s="147"/>
      <c r="N41" s="147"/>
      <c r="O41" s="147"/>
      <c r="P41" s="147"/>
    </row>
    <row r="42" spans="1:17" ht="12.75" customHeight="1" x14ac:dyDescent="0.2">
      <c r="A42" s="147"/>
      <c r="B42" s="285"/>
      <c r="C42" s="285"/>
      <c r="D42" s="151"/>
      <c r="E42" s="151"/>
      <c r="F42" s="151"/>
      <c r="G42" s="151"/>
      <c r="H42" s="151"/>
      <c r="I42" s="151"/>
      <c r="J42" s="151"/>
      <c r="K42" s="184"/>
      <c r="L42" s="184"/>
      <c r="M42" s="184"/>
      <c r="N42" s="184"/>
      <c r="O42" s="184"/>
      <c r="P42" s="184"/>
    </row>
    <row r="43" spans="1:17" x14ac:dyDescent="0.2">
      <c r="A43" s="147"/>
      <c r="B43" s="147"/>
      <c r="C43" s="147"/>
      <c r="D43" s="147"/>
      <c r="E43" s="147"/>
      <c r="F43" s="147"/>
      <c r="G43" s="147"/>
      <c r="H43" s="147"/>
      <c r="I43" s="147"/>
      <c r="J43" s="147"/>
      <c r="K43" s="147"/>
      <c r="L43" s="147"/>
      <c r="M43" s="147"/>
      <c r="N43" s="147"/>
      <c r="O43" s="147"/>
      <c r="P43" s="147"/>
    </row>
  </sheetData>
  <mergeCells count="37">
    <mergeCell ref="A7:Q7"/>
    <mergeCell ref="A9:Q9"/>
    <mergeCell ref="A11:Q11"/>
    <mergeCell ref="A13:Q13"/>
    <mergeCell ref="A14:B16"/>
    <mergeCell ref="C14:E14"/>
    <mergeCell ref="F14:Q14"/>
    <mergeCell ref="C15:E15"/>
    <mergeCell ref="F15:Q15"/>
    <mergeCell ref="C16:E16"/>
    <mergeCell ref="F16:Q16"/>
    <mergeCell ref="F19:Q19"/>
    <mergeCell ref="A21:Q21"/>
    <mergeCell ref="Q22:Q24"/>
    <mergeCell ref="P22:P24"/>
    <mergeCell ref="O22:O24"/>
    <mergeCell ref="G22:G24"/>
    <mergeCell ref="H22:H24"/>
    <mergeCell ref="I22:I24"/>
    <mergeCell ref="J22:J24"/>
    <mergeCell ref="K22:K24"/>
    <mergeCell ref="N1:Q4"/>
    <mergeCell ref="A40:I40"/>
    <mergeCell ref="B41:C41"/>
    <mergeCell ref="B42:C42"/>
    <mergeCell ref="M22:M24"/>
    <mergeCell ref="N22:N24"/>
    <mergeCell ref="L22:L24"/>
    <mergeCell ref="A33:C33"/>
    <mergeCell ref="A37:I37"/>
    <mergeCell ref="A22:A24"/>
    <mergeCell ref="B22:B24"/>
    <mergeCell ref="C22:C24"/>
    <mergeCell ref="D22:E23"/>
    <mergeCell ref="F22:F24"/>
    <mergeCell ref="A17:I17"/>
    <mergeCell ref="A19:E19"/>
  </mergeCells>
  <pageMargins left="0.43307086614173229" right="0.25" top="0.25" bottom="0.34" header="0.18" footer="0.22"/>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14.1 DU VT indeksavimo lentelė</vt:lpstr>
      <vt:lpstr>14.2 DU biudžetinėse indeks.l</vt:lpstr>
      <vt:lpstr>15.Pažyma dėl DU pagal FĮ</vt:lpstr>
      <vt:lpstr>16. Pažyma dėl pridėtinių - FĮ</vt:lpstr>
      <vt:lpstr>17. Pažyma dėl užs. komand FĮ</vt:lpstr>
      <vt:lpstr>18. Pažyma dėl LT komand</vt:lpstr>
      <vt:lpstr>'14.1 DU VT indeksavimo lentelė'!Print_Area</vt:lpstr>
      <vt:lpstr>'14.2 DU biudžetinėse indeks.l'!Print_Area</vt:lpstr>
      <vt:lpstr>'15.Pažyma dėl DU pagal FĮ'!Print_Area</vt:lpstr>
      <vt:lpstr>'16. Pažyma dėl pridėtinių - FĮ'!Print_Area</vt:lpstr>
      <vt:lpstr>'17. Pažyma dėl užs. komand FĮ'!Print_Area</vt:lpstr>
      <vt:lpstr>'18. Pažyma dėl LT komand'!Print_Area</vt:lpstr>
    </vt:vector>
  </TitlesOfParts>
  <Company>LR valstybės kontrolė</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Rasa Baltronaitė</cp:lastModifiedBy>
  <cp:lastPrinted>2015-01-05T12:41:27Z</cp:lastPrinted>
  <dcterms:created xsi:type="dcterms:W3CDTF">2013-08-05T08:40:37Z</dcterms:created>
  <dcterms:modified xsi:type="dcterms:W3CDTF">2015-02-04T11:35:44Z</dcterms:modified>
</cp:coreProperties>
</file>