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240" yWindow="165" windowWidth="9765" windowHeight="7335" tabRatio="831"/>
  </bookViews>
  <sheets>
    <sheet name="Išlaidų dydžiai" sheetId="21" r:id="rId1"/>
    <sheet name="Pažyma" sheetId="27" r:id="rId2"/>
    <sheet name="Valiutų skaičiavimai" sheetId="19" state="hidden" r:id="rId3"/>
  </sheets>
  <definedNames>
    <definedName name="_xlnm._FilterDatabase" localSheetId="1" hidden="1">Pažyma!$A$17:$F$69</definedName>
    <definedName name="Bendrijosdizainoregistravimas">'Išlaidų dydžiai'!$A$213:$A$217</definedName>
    <definedName name="IšradimųpaieškaEuropospatentųtarnyboje">'Išlaidų dydžiai'!$A$205:$A$206</definedName>
    <definedName name="IšradimųpatentavimaspagalEuropospatentųkonvenciją">'Išlaidų dydžiai'!$A$175:$A$200</definedName>
    <definedName name="IšradimųpatentavimaspagalParyžiauskonvenciją">'Išlaidų dydžiai'!$A$10:$A$77</definedName>
    <definedName name="IšradimųpatentavimaspagalPatentinėskooperacijossutartį">'Išlaidų dydžiai'!$A$82:$A$170</definedName>
    <definedName name="kodai">'Išlaidų dydžiai'!$A$10:$B$256</definedName>
    <definedName name="_xlnm.Print_Area" localSheetId="0">'Išlaidų dydžiai'!$A$3:$B$256</definedName>
    <definedName name="_xlnm.Print_Area" localSheetId="1">Pažyma!$A$3:$F$74</definedName>
    <definedName name="Tarptautinėsdizainoregistracijosregistravimas">'Išlaidų dydžiai'!$A$222:$A$256</definedName>
    <definedName name="veiklos">Pažyma!$A$78:$A$83</definedName>
  </definedNames>
  <calcPr calcId="171027"/>
</workbook>
</file>

<file path=xl/calcChain.xml><?xml version="1.0" encoding="utf-8"?>
<calcChain xmlns="http://schemas.openxmlformats.org/spreadsheetml/2006/main">
  <c r="B170" i="21" l="1"/>
  <c r="B169" i="21"/>
  <c r="B168" i="21"/>
  <c r="B10" i="21" l="1"/>
  <c r="B11" i="21" s="1"/>
  <c r="B205" i="21"/>
  <c r="B213" i="21"/>
  <c r="B214" i="21" s="1"/>
  <c r="B222" i="21"/>
  <c r="B223" i="21" s="1"/>
  <c r="B224" i="21"/>
  <c r="B225" i="21"/>
  <c r="B226" i="21"/>
  <c r="B227" i="21"/>
  <c r="B228" i="21"/>
  <c r="B229" i="21"/>
  <c r="B230" i="21"/>
  <c r="B231" i="21"/>
  <c r="B232" i="21"/>
  <c r="D19" i="27" l="1"/>
  <c r="D20" i="27"/>
  <c r="E20" i="27" s="1"/>
  <c r="D21" i="27"/>
  <c r="E21" i="27" s="1"/>
  <c r="D22" i="27"/>
  <c r="E22" i="27" s="1"/>
  <c r="D23" i="27"/>
  <c r="E23" i="27" s="1"/>
  <c r="D24" i="27"/>
  <c r="E24" i="27" s="1"/>
  <c r="D25" i="27"/>
  <c r="E25" i="27" s="1"/>
  <c r="D26" i="27"/>
  <c r="E26" i="27" s="1"/>
  <c r="D27" i="27"/>
  <c r="E27" i="27" s="1"/>
  <c r="D28" i="27"/>
  <c r="E28" i="27" s="1"/>
  <c r="D29" i="27"/>
  <c r="E29" i="27" s="1"/>
  <c r="D30" i="27"/>
  <c r="E30" i="27" s="1"/>
  <c r="D31" i="27"/>
  <c r="E31" i="27" s="1"/>
  <c r="D32" i="27"/>
  <c r="E32" i="27" s="1"/>
  <c r="D33" i="27"/>
  <c r="E33" i="27" s="1"/>
  <c r="D34" i="27"/>
  <c r="E34" i="27" s="1"/>
  <c r="D35" i="27"/>
  <c r="E35" i="27" s="1"/>
  <c r="D36" i="27"/>
  <c r="E36" i="27" s="1"/>
  <c r="D37" i="27"/>
  <c r="E37" i="27" s="1"/>
  <c r="D38" i="27"/>
  <c r="E38" i="27" s="1"/>
  <c r="D39" i="27"/>
  <c r="E39" i="27" s="1"/>
  <c r="D40" i="27"/>
  <c r="E40" i="27" s="1"/>
  <c r="D41" i="27"/>
  <c r="E41" i="27" s="1"/>
  <c r="D42" i="27"/>
  <c r="E42" i="27" s="1"/>
  <c r="D43" i="27"/>
  <c r="E43" i="27" s="1"/>
  <c r="D44" i="27"/>
  <c r="E44" i="27" s="1"/>
  <c r="D45" i="27"/>
  <c r="E45" i="27" s="1"/>
  <c r="D46" i="27"/>
  <c r="E46" i="27" s="1"/>
  <c r="D47" i="27"/>
  <c r="E47" i="27" s="1"/>
  <c r="D48" i="27"/>
  <c r="E48" i="27" s="1"/>
  <c r="D49" i="27"/>
  <c r="E49" i="27" s="1"/>
  <c r="D50" i="27"/>
  <c r="E50" i="27" s="1"/>
  <c r="D51" i="27"/>
  <c r="E51" i="27" s="1"/>
  <c r="D52" i="27"/>
  <c r="E52" i="27" s="1"/>
  <c r="D53" i="27"/>
  <c r="E53" i="27" s="1"/>
  <c r="D54" i="27"/>
  <c r="E54" i="27" s="1"/>
  <c r="D55" i="27"/>
  <c r="E55" i="27" s="1"/>
  <c r="D56" i="27"/>
  <c r="E56" i="27" s="1"/>
  <c r="D57" i="27"/>
  <c r="E57" i="27" s="1"/>
  <c r="D58" i="27"/>
  <c r="E58" i="27" s="1"/>
  <c r="D59" i="27"/>
  <c r="E59" i="27" s="1"/>
  <c r="D60" i="27"/>
  <c r="E60" i="27" s="1"/>
  <c r="D61" i="27"/>
  <c r="E61" i="27" s="1"/>
  <c r="D62" i="27"/>
  <c r="E62" i="27" s="1"/>
  <c r="D63" i="27"/>
  <c r="E63" i="27" s="1"/>
  <c r="D64" i="27"/>
  <c r="E64" i="27" s="1"/>
  <c r="D65" i="27"/>
  <c r="E65" i="27" s="1"/>
  <c r="D66" i="27"/>
  <c r="E66" i="27" s="1"/>
  <c r="D67" i="27"/>
  <c r="E67" i="27" s="1"/>
  <c r="D68" i="27"/>
  <c r="E68" i="27" s="1"/>
  <c r="E19" i="27" l="1"/>
  <c r="B175" i="21" l="1"/>
  <c r="B82" i="21"/>
  <c r="B256" i="21" l="1"/>
  <c r="B255" i="21"/>
  <c r="B254" i="21"/>
  <c r="B253" i="21"/>
  <c r="B252" i="21"/>
  <c r="B251" i="21"/>
  <c r="B250" i="21"/>
  <c r="B249" i="21"/>
  <c r="B248" i="21"/>
  <c r="B247" i="21"/>
  <c r="B246" i="21"/>
  <c r="B245" i="21"/>
  <c r="B244" i="21"/>
  <c r="B243" i="21"/>
  <c r="B242" i="21"/>
  <c r="B241" i="21"/>
  <c r="B240" i="21"/>
  <c r="B239" i="21"/>
  <c r="B238" i="21"/>
  <c r="B237" i="21"/>
  <c r="B236" i="21"/>
  <c r="B235" i="21"/>
  <c r="B234" i="21"/>
  <c r="B233" i="21"/>
  <c r="B83" i="21" l="1"/>
  <c r="E69" i="27" l="1"/>
  <c r="B176" i="21" l="1"/>
</calcChain>
</file>

<file path=xl/sharedStrings.xml><?xml version="1.0" encoding="utf-8"?>
<sst xmlns="http://schemas.openxmlformats.org/spreadsheetml/2006/main" count="447" uniqueCount="236">
  <si>
    <t>Paieškos mokestis</t>
  </si>
  <si>
    <t>Ekspertizės mokestis</t>
  </si>
  <si>
    <t>Europos patento paraiškos padavimo mokestis</t>
  </si>
  <si>
    <t>Europos patento išdavimo mokestis</t>
  </si>
  <si>
    <t>DIZAINO REGISTRAVIMAS TARPTAUTINIU MASTU</t>
  </si>
  <si>
    <t>IŠRADIMŲ PATENTAVIMAS TARPTAUTINIU MASTU</t>
  </si>
  <si>
    <t>Išlaidų pavadinimas</t>
  </si>
  <si>
    <t>Bendrijos dizaino registravimas</t>
  </si>
  <si>
    <t>Išradimų patentavimas pagal Europos patentų konvenciją</t>
  </si>
  <si>
    <t>Išradimų patentavimas pagal Patentinės kooperacijos sutartį</t>
  </si>
  <si>
    <t>Mokesčio pavadinimas</t>
  </si>
  <si>
    <t>Registracijos mokestis už vieną dizainą</t>
  </si>
  <si>
    <t>Registracijos mokestis už kiekvieną papildomą dizainą</t>
  </si>
  <si>
    <t>Paskelbimo mokestis už kiekvieną dizaino vaizdą</t>
  </si>
  <si>
    <t>Moldova (už vieną dizainą)</t>
  </si>
  <si>
    <t>Moldova (už kiekvieną papildomą dizainą)</t>
  </si>
  <si>
    <t>Armėnija (už vieną dizainą)</t>
  </si>
  <si>
    <t>Armėnija (už kiekvieną papildomą dizainą)</t>
  </si>
  <si>
    <t>Azerbaidžanas (už vieną dizainą)</t>
  </si>
  <si>
    <t>Azerbaidžanas (už kiekvieną papildomą dizainą)</t>
  </si>
  <si>
    <t>Gruzija (už vieną dizainą)</t>
  </si>
  <si>
    <t>Gruzija (už kiekvieną papildomą dizainą)</t>
  </si>
  <si>
    <t>Mongolija (už vieną dizainą)</t>
  </si>
  <si>
    <t>Norvegija (už vieną dizainą)</t>
  </si>
  <si>
    <t>Omanas (už vieną dizainą)</t>
  </si>
  <si>
    <t>Singapūras (už vieną dizainą)</t>
  </si>
  <si>
    <t>Šveicarija (už vieną dizainą)</t>
  </si>
  <si>
    <t>Turkija (už vieną dizainą)</t>
  </si>
  <si>
    <t>Turkmėnistanas (už vieną dizainą)</t>
  </si>
  <si>
    <t>Ukraina (už vieną dizainą)</t>
  </si>
  <si>
    <t>Mongolija (už kiekvieną papildomą dizainą)</t>
  </si>
  <si>
    <t>Norvegija (už kiekvieną papildomą dizainą)</t>
  </si>
  <si>
    <t>Omanas (už kiekvieną papildomą dizainą)</t>
  </si>
  <si>
    <t>Singapūras (už kiekvieną papildomą dizainą)</t>
  </si>
  <si>
    <t>Šveicarija (už kiekvieną papildomą dizainą)</t>
  </si>
  <si>
    <t>Turkija (už kiekvieną papildomą dizainą)</t>
  </si>
  <si>
    <t>Turkmėnistanas (už kiekvieną papildomą dizainą)</t>
  </si>
  <si>
    <t>Ukraina (už kiekvieną papildomą dizainą)</t>
  </si>
  <si>
    <t>Valstybių nurodymo mokestis</t>
  </si>
  <si>
    <t>Jungtinės Amerikos Valstijos (mokestis be nuolaidos)</t>
  </si>
  <si>
    <t>Jungtinės Amerikos Valstijos (mokestis mažoms įmonėms)</t>
  </si>
  <si>
    <t>Jungtinės Amerikos Valstijos (mokestis labai mažoms įmonėms)</t>
  </si>
  <si>
    <t>PP1</t>
  </si>
  <si>
    <t>PP2</t>
  </si>
  <si>
    <t>PP3</t>
  </si>
  <si>
    <t>PP4</t>
  </si>
  <si>
    <t>PP5</t>
  </si>
  <si>
    <t>PP6</t>
  </si>
  <si>
    <t>PP7</t>
  </si>
  <si>
    <t>PP8</t>
  </si>
  <si>
    <t>PP9</t>
  </si>
  <si>
    <t>PP10</t>
  </si>
  <si>
    <t>PP11</t>
  </si>
  <si>
    <t>PP12</t>
  </si>
  <si>
    <t>PP13</t>
  </si>
  <si>
    <t>PP14</t>
  </si>
  <si>
    <t>PP15</t>
  </si>
  <si>
    <t>PP16</t>
  </si>
  <si>
    <t>Išradimų paieška Europos patentų tarnyboje</t>
  </si>
  <si>
    <t>Mokesčio dydis (CHF, PVM netaikomas)</t>
  </si>
  <si>
    <t>Paieškos Europos patentų tarnyboje mokestis, išskyrus didelėms įmonėms</t>
  </si>
  <si>
    <t>Paieškos Europos patentų tarnyboje mokestis didelėms įmonėms</t>
  </si>
  <si>
    <t>Europos Sąjunga (už kiekvieną dizainą)</t>
  </si>
  <si>
    <t>Japonija (už kiekvieną dizainą)</t>
  </si>
  <si>
    <t>Pietų Korėja (už kiekvieną dizainą)</t>
  </si>
  <si>
    <t>Dizaino registravimo ir paskelbimo mokesčiai už vieną dizainą</t>
  </si>
  <si>
    <t>Dizaino registravimo ir paskelbimo mokesčiai už kiekvieną papildomą dizainą (nuo 2 iki 10 dizainų)</t>
  </si>
  <si>
    <t>Dizaino registravimo ir paskelbimo mokesčiai už kiekvieną papildomą dizainą (nuo 11 dizaino)</t>
  </si>
  <si>
    <t>(data)</t>
  </si>
  <si>
    <t>1. BENDROJI DALIS</t>
  </si>
  <si>
    <t>Projekto vykdytojo rekvizitai:</t>
  </si>
  <si>
    <t>Pavadinimas</t>
  </si>
  <si>
    <t>Kodas</t>
  </si>
  <si>
    <t>Projekto duomenys:</t>
  </si>
  <si>
    <t>Pastabos</t>
  </si>
  <si>
    <t>Iš viso:</t>
  </si>
  <si>
    <t>(parašas)</t>
  </si>
  <si>
    <t>PAŽYMA DĖL IŠRADIMŲ PATENTAVIMO IR DIZAINO REGISTRAVIMO TARPTAUTINIU MASTU IŠLAIDŲ APSKAIČIAVIMO</t>
  </si>
  <si>
    <t xml:space="preserve">Tarptautinės patento paraiškos perdavimo ir padavimo mokesčiai </t>
  </si>
  <si>
    <t>Paieškos mokestis (Europos patentų tarnyboje)</t>
  </si>
  <si>
    <t>Paieškos mokestis (Rusijos patentų tarnyboje)</t>
  </si>
  <si>
    <t>Patento galiojimo už 3-iuosius metus mokestis</t>
  </si>
  <si>
    <t>Patento galiojimo už 4-iuosius metus mokestis</t>
  </si>
  <si>
    <t>Patento galiojimo už 5-iuosius metus mokestis</t>
  </si>
  <si>
    <t>Danija (Europos patento įsigaliojimo mokesčiai)</t>
  </si>
  <si>
    <t>Estija (Europos patento įsigaliojimo mokesčiai)</t>
  </si>
  <si>
    <t>Italija (Europos patento įsigaliojimo mokesčiai)</t>
  </si>
  <si>
    <t>Latvija (Europos patento įsigaliojimo mokesčiai)</t>
  </si>
  <si>
    <t>Nyderlandai (Europos patento įsigaliojimo mokesčiai)</t>
  </si>
  <si>
    <t>Moldova (Europos patento įsigaliojimo mokesčiai)</t>
  </si>
  <si>
    <t>Lenkija (Europos patento įsigaliojimo mokesčiai)</t>
  </si>
  <si>
    <t>Norvegija (Europos patento įsigaliojimo mokesčiai)</t>
  </si>
  <si>
    <t>Suomija (Europos patento įsigaliojimo mokesčiai)</t>
  </si>
  <si>
    <t>Švedija (Europos patento įsigaliojimo mokesčiai)</t>
  </si>
  <si>
    <t>Turkija (Europos patento įsigaliojimo mokesčiai)</t>
  </si>
  <si>
    <t>Vokietija (Europos patento įsigaliojimo mokesčiai)</t>
  </si>
  <si>
    <t>Armėnija (patento išdavimo mokesčiai)</t>
  </si>
  <si>
    <t>Danija (patento išdavimo mokesčiai)</t>
  </si>
  <si>
    <t>Estija (patento išdavimo mokesčiai)</t>
  </si>
  <si>
    <t>Baltarusija (patento išdavimo mokesčiai)</t>
  </si>
  <si>
    <t>Gruzija (patento išdavimo mokesčiai)</t>
  </si>
  <si>
    <t>Jungtinės Amerikos Valstijos (patento išdavimo mokesčiai)</t>
  </si>
  <si>
    <t>Izraelis (patento išdavimo mokesčiai)</t>
  </si>
  <si>
    <t>Latvija (patento išdavimo mokesčiai)</t>
  </si>
  <si>
    <t>Kazachstanas (patento išdavimo mokesčiai)</t>
  </si>
  <si>
    <t>Kanada (patento išdavimo mokesčiai)</t>
  </si>
  <si>
    <t>Kinija (patento išdavimo mokesčiai)</t>
  </si>
  <si>
    <t>Lenkija (patento išdavimo mokesčiai)</t>
  </si>
  <si>
    <t>Moldova (patento išdavimo mokesčiai)</t>
  </si>
  <si>
    <t>Mongolija (patento išdavimo mokesčiai)</t>
  </si>
  <si>
    <t>Norvegija (patento išdavimo mokesčiai)</t>
  </si>
  <si>
    <t>Prancūzija (patento išdavimo mokesčiai)</t>
  </si>
  <si>
    <t>Suomija (patento išdavimo mokesčiai)</t>
  </si>
  <si>
    <t>Rusija  (patento išdavimo mokesčiai)</t>
  </si>
  <si>
    <t>Ukraina (patento išdavimo mokesčiai)</t>
  </si>
  <si>
    <t>Vietnamas (patento išdavimo mokesčiai)</t>
  </si>
  <si>
    <t>Turkija (patento išdavimo mokesčiai)</t>
  </si>
  <si>
    <t>Turkmėnistanas (patento išdavimo mokesčiai)</t>
  </si>
  <si>
    <t>Švedija (patento išdavimo mokesčiai)</t>
  </si>
  <si>
    <t>Eurazijos patento paraiškos padavimo mokestis</t>
  </si>
  <si>
    <t>Eurazijos patento išdavimo mokestis</t>
  </si>
  <si>
    <t>Europos patento paraiškos padavimo tarptautinės patento paraiškos pagrindu mokestis</t>
  </si>
  <si>
    <t>Paieškos mokestis (Europos patentas)</t>
  </si>
  <si>
    <t>Ekspertizės mokestis (Europos patentas)</t>
  </si>
  <si>
    <t>Valstybių nurodymo mokestis (Europos patentas)</t>
  </si>
  <si>
    <t>Patento galiojimo už 3-iuosius metus (Europos patentas)</t>
  </si>
  <si>
    <t>Patento galiojimo už 4-iuosius metus mokestis (Europos patentas)</t>
  </si>
  <si>
    <t>Patento galiojimo už 5-iuosius metus mokestis (Europos patentas)</t>
  </si>
  <si>
    <t>Ekspertizės mokestis (Eurazijos patentas)</t>
  </si>
  <si>
    <t>Armėnija (valstybės nurodymo mokestis už vieną dizainą)</t>
  </si>
  <si>
    <t>Armėnija (valstybės nurodymo mokestis už kiekvieną papildomą dizainą)</t>
  </si>
  <si>
    <t>Azerbaidžanas (valstybės nurodymo mokestis už vieną dizainą)</t>
  </si>
  <si>
    <t>Azerbaidžanas (valstybės nurodymo mokestis už kiekvieną papildomą dizainą)</t>
  </si>
  <si>
    <t>Europos Sąjunga (valstybės nurodymo mokestis už kiekvieną dizainą)</t>
  </si>
  <si>
    <t>Gruzija (valstybės nurodymo mokestis už vieną dizainą)</t>
  </si>
  <si>
    <t>Gruzija (valstybės nurodymo mokestis už kiekvieną papildomą dizainą)</t>
  </si>
  <si>
    <t>Japonija (valstybės nurodymo mokestis už kiekvieną dizainą)</t>
  </si>
  <si>
    <t>Jungtinės Amerikos Valstijos (valstybės nurodymo mokestis mokestis be nuolaidos)</t>
  </si>
  <si>
    <t>Jungtinės Amerikos Valstijos (valstybės nurodymo mokestis mokestis mažoms įmonėms)</t>
  </si>
  <si>
    <t>Jungtinės Amerikos Valstijos (valstybės nurodymo mokestis mokestis labai mažoms įmonėms)</t>
  </si>
  <si>
    <t>Moldova (valstybės nurodymo mokestis už vieną dizainą)</t>
  </si>
  <si>
    <t>Moldova (valstybės nurodymo mokestis už kiekvieną papildomą dizainą)</t>
  </si>
  <si>
    <t>Omanas (valstybės nurodymo mokestis už vieną dizainą)</t>
  </si>
  <si>
    <t>Omanas (valstybės nurodymo mokestis už kiekvieną papildomą dizainą)</t>
  </si>
  <si>
    <t>Pietų Korėja (valstybės nurodymo mokestis už kiekvieną dizainą)</t>
  </si>
  <si>
    <t>Singapūras (valstybės nurodymo mokestis už vieną dizainą)</t>
  </si>
  <si>
    <t>Singapūras (valstybės nurodymo mokestis už kiekvieną papildomą dizainą)</t>
  </si>
  <si>
    <t>Šveicarija (valstybės nurodymo mokestis už vieną dizainą)</t>
  </si>
  <si>
    <t>Šveicarija (valstybės nurodymo mokestis už kiekvieną papildomą dizainą)</t>
  </si>
  <si>
    <t>Turkija (valstybės nurodymo mokestis už vieną dizainą)</t>
  </si>
  <si>
    <t>Turkija (valstybės nurodymo mokestis už kiekvieną papildomą dizainą)</t>
  </si>
  <si>
    <t>Turkmėnistanas (valstybės nurodymo mokestis už vieną dizainą)</t>
  </si>
  <si>
    <t>Turkmėnistanas (valstybės nurodymo mokestis už kiekvieną papildomą dizainą)</t>
  </si>
  <si>
    <t>Ukraina (valstybės nurodymo mokestis už kiekvieną papildomą dizainą)</t>
  </si>
  <si>
    <t>Ukraina (valstybės nurodymo mokestis už vieną dizainą)</t>
  </si>
  <si>
    <t>Mongolija (valstybės nurodymo mokestis už vieną dizainą)</t>
  </si>
  <si>
    <t>Norvegija (valstybės nurodymo mokestis už kiekvieną papildomą dizainą)</t>
  </si>
  <si>
    <t>Norvegija (valstybės nurodymo mokestis už vieną dizainą)</t>
  </si>
  <si>
    <t>Mongolija (valstybės nurodymo mokestis už kiekvieną papildomą dizainą)</t>
  </si>
  <si>
    <t>IŠRADIMŲ PATENTAVIMO IR DIZAINO REGISTRAVIMU TARPTAUTINIU MASTU VEIKLOS</t>
  </si>
  <si>
    <t>2. INFORMACIJA APIE PROJEKTO IŠLAIDAS</t>
  </si>
  <si>
    <t>Išlaidų dydis (Eur)</t>
  </si>
  <si>
    <t>Patentinio patikėtinio paslaugos be PVM (valanda)</t>
  </si>
  <si>
    <t>Patentinio patikėtinio paslaugos su PVM (valanda)</t>
  </si>
  <si>
    <t>5=3*4</t>
  </si>
  <si>
    <t>Pateikdami šią pažymą patvirtiname, kad:
1. šioje pažymoje pateikta informacija yra teisinga;
2. šioje pažymoje deklaruojamos išradimų patentavimo ir dizaino registravimo tarptautiniu mastu išlaidos nėra apmokėtos iš kitų finansavimo šaltinių, dėl ko jos būtų pripažintos tinkamomis finansuoti ir (arba) apmokėtos daugiau nei vieną kartą.</t>
  </si>
  <si>
    <r>
      <t xml:space="preserve">Išlaidų rūšis
</t>
    </r>
    <r>
      <rPr>
        <sz val="11"/>
        <color rgb="FFFF0000"/>
        <rFont val="Times New Roman"/>
        <family val="1"/>
        <charset val="186"/>
      </rPr>
      <t>(Pasirinkti iš sąrašo)</t>
    </r>
  </si>
  <si>
    <r>
      <t xml:space="preserve">Išlaidų rūšies skaičius, vnt.
</t>
    </r>
    <r>
      <rPr>
        <sz val="11"/>
        <color rgb="FFFF0000"/>
        <rFont val="Times New Roman"/>
        <family val="1"/>
        <charset val="186"/>
      </rPr>
      <t>(Įrašyti)</t>
    </r>
  </si>
  <si>
    <r>
      <t xml:space="preserve">Nustatytas išlaidų rūšies vieneto įkainis, Eur
</t>
    </r>
    <r>
      <rPr>
        <sz val="11"/>
        <color rgb="FFFF0000"/>
        <rFont val="Times New Roman"/>
        <family val="1"/>
        <charset val="186"/>
      </rPr>
      <t>(Nurodoma automatiškai)</t>
    </r>
  </si>
  <si>
    <r>
      <t xml:space="preserve">Apskaičiuota išlaidų rūšies suma, Eur
</t>
    </r>
    <r>
      <rPr>
        <sz val="11"/>
        <color rgb="FFFF0000"/>
        <rFont val="Times New Roman"/>
        <family val="1"/>
        <charset val="186"/>
      </rPr>
      <t>(Apskaičiuojama automatiškai pagal formulę)</t>
    </r>
  </si>
  <si>
    <t>IŠRADIMŲ PATENTAVIMO IR DIZAINO REGISTRAVIMO TARPTAUTINIU MASTU IŠLAIDŲ DYDŽIAI</t>
  </si>
  <si>
    <r>
      <t xml:space="preserve">Eil. Nr. </t>
    </r>
    <r>
      <rPr>
        <sz val="11"/>
        <color rgb="FFFF0000"/>
        <rFont val="Times New Roman"/>
        <family val="1"/>
        <charset val="186"/>
      </rPr>
      <t>(Įrašyti)</t>
    </r>
  </si>
  <si>
    <t>PP17</t>
  </si>
  <si>
    <t>PP18</t>
  </si>
  <si>
    <t>PP19</t>
  </si>
  <si>
    <t>PP20</t>
  </si>
  <si>
    <t>PP21</t>
  </si>
  <si>
    <t>PP22</t>
  </si>
  <si>
    <t>PP23</t>
  </si>
  <si>
    <t>PP24</t>
  </si>
  <si>
    <t>PP25</t>
  </si>
  <si>
    <t>Europos patento išdavimo mokestis už kiekvieną papildomą lapą (nuo 36 lapo)</t>
  </si>
  <si>
    <t>Europos patento išdavimo mokestis už kiekvieną papildomą išradimo apibrėžtį (nuo 51 apibrėžties)</t>
  </si>
  <si>
    <t>Europos patento išdavimo mokestis už kiekvieną papildomą išradimo apibrėžtį (nuo 16 iki 50 apibrėžties)</t>
  </si>
  <si>
    <r>
      <t>Tipas</t>
    </r>
    <r>
      <rPr>
        <sz val="11"/>
        <color rgb="FFFF0000"/>
        <rFont val="Times New Roman"/>
        <family val="1"/>
        <charset val="186"/>
      </rPr>
      <t xml:space="preserve"> (Pasirinkti)</t>
    </r>
  </si>
  <si>
    <t>Išradimų patentavimas pagal Paryžiaus konvenciją</t>
  </si>
  <si>
    <t>Tarptautinės dizaino registracijos registravimas</t>
  </si>
  <si>
    <t>Prioritetinės patento paraiškos padavimo (Lietuvos Respublikoje) ir paraiškos patvirtintos kopijos išdavimo mokesčiai</t>
  </si>
  <si>
    <t xml:space="preserve">Argentina (patentavimo mokesčiai, neįskaitant patento išdavimo mokesčių) </t>
  </si>
  <si>
    <t xml:space="preserve">Armėnija (patentavimo mokesčiai, neįskaitant patento išdavimo mokesčių) </t>
  </si>
  <si>
    <t xml:space="preserve">Azerbaidžanas (patentavimo mokesčiai, neįskaitant patento išdavimo mokesčių) </t>
  </si>
  <si>
    <t xml:space="preserve">Baltarusija (patentavimo mokesčiai, neįskaitant patento išdavimo mokesčių) </t>
  </si>
  <si>
    <t xml:space="preserve">Belgija (patentavimo mokesčiai, neįskaitant patento išdavimo mokesčių) </t>
  </si>
  <si>
    <t xml:space="preserve">Brazilija (patentavimo mokesčiai, neįskaitant patento išdavimo mokesčių) </t>
  </si>
  <si>
    <t xml:space="preserve">Čilė (patentavimo mokesčiai, neįskaitant patento išdavimo mokesčių) </t>
  </si>
  <si>
    <t xml:space="preserve">Danija (patentavimo mokesčiai, neįskaitant patento išdavimo mokesčių) </t>
  </si>
  <si>
    <t xml:space="preserve">Estija (patentavimo mokesčiai, neįskaitant patento išdavimo mokesčių) </t>
  </si>
  <si>
    <t xml:space="preserve">Gruzija (patentavimo mokesčiai, neįskaitant patento išdavimo mokesčių) </t>
  </si>
  <si>
    <t xml:space="preserve">Indija (patentavimo mokesčiai, neįskaitant patento išdavimo mokesčių) </t>
  </si>
  <si>
    <t xml:space="preserve">Indonezija (patentavimo mokesčiai, neįskaitant patento išdavimo mokesčių) </t>
  </si>
  <si>
    <t xml:space="preserve">Italija (patentavimo mokesčiai, neįskaitant patento išdavimo mokesčių) </t>
  </si>
  <si>
    <t xml:space="preserve">Izraelis (patentavimo mokesčiai, neįskaitant patento išdavimo mokesčių) </t>
  </si>
  <si>
    <t xml:space="preserve">Japonija (patentavimo mokesčiai, neįskaitant patento išdavimo mokesčių) </t>
  </si>
  <si>
    <t xml:space="preserve">Jungtinė Karalystė (patentavimo mokesčiai, neįskaitant patento išdavimo mokesčių) </t>
  </si>
  <si>
    <t xml:space="preserve">Jungtinės Amerikos Valstijos (patentavimo mokesčiai, neįskaitant patento išdavimo mokesčių) </t>
  </si>
  <si>
    <t xml:space="preserve">Jungtiniai Arabų Emyratai (patentavimo mokesčiai, neįskaitant patento išdavimo mokesčių) </t>
  </si>
  <si>
    <t xml:space="preserve">Kanada (patentavimo mokesčiai, neįskaitant patento išdavimo mokesčių) </t>
  </si>
  <si>
    <t xml:space="preserve">Kazachstanas (patentavimo mokesčiai, neįskaitant patento išdavimo mokesčių) </t>
  </si>
  <si>
    <t xml:space="preserve">Kinija (patentavimo mokesčiai, neįskaitant patento išdavimo mokesčių) </t>
  </si>
  <si>
    <t xml:space="preserve">Latvija (patentavimo mokesčiai, neįskaitant patento išdavimo mokesčių) </t>
  </si>
  <si>
    <t xml:space="preserve">Lenkija (patentavimo mokesčiai, neįskaitant patento išdavimo mokesčių) </t>
  </si>
  <si>
    <t xml:space="preserve">Malaizija (patentavimo mokesčiai, neįskaitant patento išdavimo mokesčių) </t>
  </si>
  <si>
    <t xml:space="preserve">Meksika (patentavimo mokesčiai, neįskaitant patento išdavimo mokesčių) </t>
  </si>
  <si>
    <t xml:space="preserve">Moldova (patentavimo mokesčiai, neįskaitant patento išdavimo mokesčių) </t>
  </si>
  <si>
    <t xml:space="preserve">Mongolija (patentavimo mokesčiai, neįskaitant patento išdavimo mokesčių) </t>
  </si>
  <si>
    <t xml:space="preserve">Nyderlandai (patentavimo mokesčiai, neįskaitant patento išdavimo mokesčių) </t>
  </si>
  <si>
    <t xml:space="preserve">Norvegija (patentavimo mokesčiai, neįskaitant patento išdavimo mokesčių) </t>
  </si>
  <si>
    <t xml:space="preserve">Omanas (patentavimo mokesčiai, neįskaitant patento išdavimo mokesčių) </t>
  </si>
  <si>
    <t xml:space="preserve">Pietų Afrikos Respublika (patentavimo mokesčiai, neįskaitant patento išdavimo mokesčių) </t>
  </si>
  <si>
    <t xml:space="preserve">Pietų Korėja (patentavimo mokesčiai, neįskaitant patento išdavimo mokesčių) </t>
  </si>
  <si>
    <t xml:space="preserve">Prancūzija (patentavimo mokesčiai, neįskaitant patento išdavimo mokesčių) </t>
  </si>
  <si>
    <t xml:space="preserve">Rusija  (patentavimo mokesčiai, neįskaitant patento išdavimo mokesčių) </t>
  </si>
  <si>
    <t xml:space="preserve">Suomija (patentavimo mokesčiai, neįskaitant patento išdavimo mokesčių) </t>
  </si>
  <si>
    <t xml:space="preserve">Švedija (patentavimo mokesčiai, neįskaitant patento išdavimo mokesčių) </t>
  </si>
  <si>
    <t xml:space="preserve">Šveicarija (patentavimo mokesčiai, neįskaitant patento išdavimo mokesčių) </t>
  </si>
  <si>
    <t xml:space="preserve">Turkija (patentavimo mokesčiai, neįskaitant patento išdavimo mokesčių) </t>
  </si>
  <si>
    <t xml:space="preserve">Turkmėnistanas (patentavimo mokesčiai, neįskaitant patento išdavimo mokesčių) </t>
  </si>
  <si>
    <t xml:space="preserve">Ukraina (patentavimo mokesčiai, neįskaitant patento išdavimo mokesčių) </t>
  </si>
  <si>
    <t xml:space="preserve">Vietnamas (patentavimo mokesčiai, neįskaitant patento išdavimo mokesčių) </t>
  </si>
  <si>
    <t xml:space="preserve">Vokietija (patentavimo mokesčiai, neįskaitant patento išdavimo mokesčių) </t>
  </si>
  <si>
    <t>Mokesčio dydis (RUB, PVM netaikomas)</t>
  </si>
  <si>
    <t>Eur/CHF (2017-03-01)</t>
  </si>
  <si>
    <t>Eur/CRUB (2017-03-01)</t>
  </si>
  <si>
    <t xml:space="preserve">(Projekto vykdytojo ar jo įgalioto asmens pareigos, vardas pavardė)                                                                                           </t>
  </si>
  <si>
    <t>Išradimų patentavimo ir dizaino registravimo tarptautiniu mastu 
fiksuotųjų sumų nustatymo tyrimo ataskaitos
4 priedas</t>
  </si>
  <si>
    <t>Išradimų patentavimo ir dizaino registravimo tarptautiniu mastu 
fiksuotųjų sumų nustatymo tyrimo ataskaitos
5 priedas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</si>
</sst>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 &quot;€&quot;"/>
    <numFmt numFmtId="165" formatCode="0;\-0;;@"/>
  </numFmts>
  <fonts count="19" x14ac:knownFonts="1">
    <font>
      <sz val="11"/>
      <color theme="1"/>
      <name val="Calibri"/>
      <family val="2"/>
      <scheme val="minor"/>
    </font>
    <font>
      <sz val="11"/>
      <color theme="1"/>
      <name val="Times New Roman"/>
      <family val="1"/>
      <charset val="186"/>
    </font>
    <font>
      <sz val="11"/>
      <name val="Times New Roman"/>
      <family val="1"/>
      <charset val="186"/>
    </font>
    <font>
      <b/>
      <sz val="11"/>
      <name val="Times New Roman"/>
      <family val="1"/>
      <charset val="186"/>
    </font>
    <font>
      <b/>
      <sz val="11"/>
      <color theme="1"/>
      <name val="Calibri"/>
      <family val="2"/>
      <scheme val="minor"/>
    </font>
    <font>
      <b/>
      <i/>
      <sz val="11"/>
      <name val="Times New Roman"/>
      <family val="1"/>
      <charset val="186"/>
    </font>
    <font>
      <i/>
      <sz val="11"/>
      <name val="Times New Roman"/>
      <family val="1"/>
      <charset val="186"/>
    </font>
    <font>
      <b/>
      <sz val="11"/>
      <color theme="1"/>
      <name val="Times New Roman"/>
      <family val="1"/>
      <charset val="186"/>
    </font>
    <font>
      <sz val="11"/>
      <color theme="1"/>
      <name val="Calibri"/>
      <family val="2"/>
      <scheme val="minor"/>
    </font>
    <font>
      <sz val="10"/>
      <name val="Arial"/>
      <family val="2"/>
      <charset val="186"/>
    </font>
    <font>
      <sz val="10"/>
      <name val="Times New Roman"/>
      <family val="1"/>
      <charset val="186"/>
    </font>
    <font>
      <sz val="12"/>
      <color theme="1"/>
      <name val="Times New Roman"/>
      <family val="1"/>
      <charset val="186"/>
    </font>
    <font>
      <sz val="11"/>
      <color indexed="8"/>
      <name val="Times New Roman"/>
      <family val="1"/>
      <charset val="186"/>
    </font>
    <font>
      <sz val="11"/>
      <name val="Arial"/>
      <family val="2"/>
      <charset val="186"/>
    </font>
    <font>
      <b/>
      <sz val="11"/>
      <color indexed="8"/>
      <name val="Times New Roman"/>
      <family val="1"/>
      <charset val="186"/>
    </font>
    <font>
      <sz val="11"/>
      <color rgb="FFFF0000"/>
      <name val="Times New Roman"/>
      <family val="1"/>
      <charset val="186"/>
    </font>
    <font>
      <i/>
      <sz val="11"/>
      <color rgb="FFFF0000"/>
      <name val="Arial"/>
      <family val="2"/>
      <charset val="186"/>
    </font>
    <font>
      <b/>
      <sz val="11"/>
      <color theme="1"/>
      <name val="Calibri"/>
      <family val="2"/>
      <charset val="186"/>
      <scheme val="minor"/>
    </font>
    <font>
      <sz val="8"/>
      <color rgb="FF26613C"/>
      <name val="Arial"/>
      <family val="2"/>
      <charset val="186"/>
    </font>
  </fonts>
  <fills count="3">
    <fill>
      <patternFill patternType="none"/>
    </fill>
    <fill>
      <patternFill patternType="gray125"/>
    </fill>
    <fill>
      <patternFill patternType="solid">
        <fgColor indexed="2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diagonalUp="1" diagonalDown="1">
      <left style="medium">
        <color indexed="64"/>
      </left>
      <right style="medium">
        <color indexed="64"/>
      </right>
      <top style="medium">
        <color indexed="64"/>
      </top>
      <bottom style="medium">
        <color indexed="64"/>
      </bottom>
      <diagonal style="medium">
        <color indexed="64"/>
      </diagonal>
    </border>
    <border>
      <left/>
      <right style="thin">
        <color indexed="64"/>
      </right>
      <top/>
      <bottom style="medium">
        <color indexed="64"/>
      </bottom>
      <diagonal/>
    </border>
    <border>
      <left/>
      <right/>
      <top style="thin">
        <color indexed="64"/>
      </top>
      <bottom style="medium">
        <color indexed="64"/>
      </bottom>
      <diagonal/>
    </border>
    <border>
      <left/>
      <right/>
      <top style="medium">
        <color indexed="64"/>
      </top>
      <bottom/>
      <diagonal/>
    </border>
    <border>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diagonal/>
    </border>
    <border>
      <left style="medium">
        <color indexed="64"/>
      </left>
      <right/>
      <top style="medium">
        <color indexed="64"/>
      </top>
      <bottom/>
      <diagonal/>
    </border>
    <border>
      <left style="medium">
        <color indexed="64"/>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9" fillId="0" borderId="0"/>
    <xf numFmtId="0" fontId="9" fillId="0" borderId="0"/>
  </cellStyleXfs>
  <cellXfs count="117">
    <xf numFmtId="0" fontId="0" fillId="0" borderId="0" xfId="0"/>
    <xf numFmtId="0" fontId="2"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0" xfId="0" applyFill="1" applyBorder="1" applyAlignment="1">
      <alignment horizontal="center" vertical="center" wrapText="1"/>
    </xf>
    <xf numFmtId="0" fontId="10" fillId="2" borderId="11" xfId="1" applyFont="1" applyFill="1" applyBorder="1" applyAlignment="1" applyProtection="1">
      <alignment horizontal="center" vertical="center" wrapText="1"/>
      <protection locked="0"/>
    </xf>
    <xf numFmtId="0" fontId="10" fillId="2" borderId="1" xfId="1"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wrapText="1"/>
    </xf>
    <xf numFmtId="0" fontId="1" fillId="0" borderId="1" xfId="0" applyFont="1" applyFill="1" applyBorder="1" applyAlignment="1">
      <alignment horizontal="center"/>
    </xf>
    <xf numFmtId="164" fontId="2" fillId="0" borderId="0" xfId="0" applyNumberFormat="1" applyFont="1" applyFill="1" applyBorder="1" applyAlignment="1">
      <alignment horizontal="left" wrapText="1"/>
    </xf>
    <xf numFmtId="0" fontId="2" fillId="0" borderId="0" xfId="0" applyFont="1" applyFill="1" applyBorder="1" applyAlignment="1">
      <alignment horizontal="left" wrapText="1"/>
    </xf>
    <xf numFmtId="0" fontId="3" fillId="0" borderId="0" xfId="1" applyFont="1" applyFill="1" applyAlignment="1" applyProtection="1">
      <alignment horizontal="center" wrapText="1"/>
      <protection locked="0"/>
    </xf>
    <xf numFmtId="0" fontId="2" fillId="0" borderId="0" xfId="1" applyFont="1" applyFill="1" applyBorder="1" applyAlignment="1" applyProtection="1">
      <alignment horizontal="left" vertical="top" wrapText="1"/>
      <protection locked="0"/>
    </xf>
    <xf numFmtId="0" fontId="6" fillId="0" borderId="0" xfId="1" applyFont="1" applyFill="1" applyBorder="1" applyAlignment="1" applyProtection="1">
      <alignment horizontal="left" wrapText="1"/>
      <protection locked="0"/>
    </xf>
    <xf numFmtId="0" fontId="6" fillId="0" borderId="0" xfId="1" applyFont="1" applyFill="1" applyBorder="1" applyAlignment="1" applyProtection="1">
      <alignment horizontal="center" wrapText="1"/>
      <protection locked="0"/>
    </xf>
    <xf numFmtId="165" fontId="2" fillId="0" borderId="1" xfId="1" applyNumberFormat="1" applyFont="1" applyFill="1" applyBorder="1" applyAlignment="1" applyProtection="1">
      <alignment horizontal="center" vertical="center" wrapText="1"/>
    </xf>
    <xf numFmtId="0" fontId="13" fillId="0" borderId="0" xfId="1" applyFont="1" applyFill="1" applyAlignment="1" applyProtection="1">
      <alignment wrapText="1"/>
      <protection locked="0"/>
    </xf>
    <xf numFmtId="0" fontId="12" fillId="0" borderId="0" xfId="1" applyFont="1" applyFill="1" applyAlignment="1" applyProtection="1">
      <alignment horizontal="center" wrapText="1"/>
      <protection locked="0"/>
    </xf>
    <xf numFmtId="0" fontId="2" fillId="0" borderId="0" xfId="1" applyFont="1" applyFill="1" applyAlignment="1" applyProtection="1">
      <alignment horizontal="center" wrapText="1"/>
      <protection locked="0"/>
    </xf>
    <xf numFmtId="0" fontId="12" fillId="0" borderId="7" xfId="1" applyFont="1" applyFill="1" applyBorder="1" applyAlignment="1" applyProtection="1">
      <alignment horizontal="left" vertical="center" wrapText="1"/>
      <protection locked="0"/>
    </xf>
    <xf numFmtId="0" fontId="12" fillId="0" borderId="9" xfId="1" applyFont="1" applyFill="1" applyBorder="1" applyAlignment="1" applyProtection="1">
      <alignment horizontal="left" vertical="center" wrapText="1"/>
      <protection locked="0"/>
    </xf>
    <xf numFmtId="0" fontId="12" fillId="0" borderId="7" xfId="1" applyFont="1" applyFill="1" applyBorder="1" applyAlignment="1" applyProtection="1">
      <alignment horizontal="left" wrapText="1"/>
      <protection locked="0"/>
    </xf>
    <xf numFmtId="0" fontId="12" fillId="0" borderId="1" xfId="1" applyFont="1" applyFill="1" applyBorder="1" applyAlignment="1" applyProtection="1">
      <alignment horizontal="left" wrapText="1"/>
      <protection locked="0"/>
    </xf>
    <xf numFmtId="0" fontId="12" fillId="0" borderId="9" xfId="1" applyFont="1" applyFill="1" applyBorder="1" applyAlignment="1" applyProtection="1">
      <alignment horizontal="left" wrapText="1"/>
      <protection locked="0"/>
    </xf>
    <xf numFmtId="0" fontId="2" fillId="0" borderId="11" xfId="1" applyFont="1" applyFill="1" applyBorder="1" applyAlignment="1" applyProtection="1">
      <alignment horizontal="center" vertical="center" wrapText="1"/>
      <protection locked="0"/>
    </xf>
    <xf numFmtId="0" fontId="2" fillId="0" borderId="4" xfId="1" applyFont="1" applyFill="1" applyBorder="1" applyAlignment="1" applyProtection="1">
      <alignment horizontal="center" vertical="center" wrapText="1"/>
      <protection locked="0"/>
    </xf>
    <xf numFmtId="0" fontId="2" fillId="0" borderId="1" xfId="1" applyFont="1" applyFill="1" applyBorder="1" applyAlignment="1" applyProtection="1">
      <alignment horizontal="center" vertical="center" wrapText="1"/>
      <protection locked="0"/>
    </xf>
    <xf numFmtId="0" fontId="2" fillId="0" borderId="28" xfId="1" applyFont="1" applyFill="1" applyBorder="1" applyAlignment="1" applyProtection="1">
      <alignment horizontal="center" vertical="center" wrapText="1"/>
      <protection locked="0"/>
    </xf>
    <xf numFmtId="0" fontId="2" fillId="0" borderId="2" xfId="1" applyFont="1" applyFill="1" applyBorder="1" applyAlignment="1" applyProtection="1">
      <alignment horizontal="center" vertical="center" wrapText="1"/>
      <protection locked="0"/>
    </xf>
    <xf numFmtId="2" fontId="3" fillId="0" borderId="14" xfId="1" applyNumberFormat="1" applyFont="1" applyFill="1" applyBorder="1" applyAlignment="1" applyProtection="1">
      <alignment horizontal="center" wrapText="1"/>
      <protection locked="0"/>
    </xf>
    <xf numFmtId="0" fontId="12" fillId="0" borderId="0" xfId="2" applyFont="1" applyFill="1" applyBorder="1" applyAlignment="1" applyProtection="1">
      <alignment horizontal="left" wrapText="1"/>
      <protection locked="0"/>
    </xf>
    <xf numFmtId="0" fontId="13" fillId="0" borderId="0" xfId="1" applyFont="1" applyFill="1" applyBorder="1" applyAlignment="1" applyProtection="1">
      <alignment wrapText="1"/>
      <protection locked="0"/>
    </xf>
    <xf numFmtId="0" fontId="3" fillId="0" borderId="3"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left" vertical="center" wrapText="1"/>
    </xf>
    <xf numFmtId="164" fontId="2" fillId="0" borderId="1" xfId="0" applyNumberFormat="1" applyFont="1" applyFill="1" applyBorder="1" applyAlignment="1">
      <alignment horizontal="left" vertical="center" wrapText="1"/>
    </xf>
    <xf numFmtId="0" fontId="2" fillId="0" borderId="6" xfId="1" applyFont="1" applyFill="1" applyBorder="1" applyAlignment="1" applyProtection="1">
      <alignment horizontal="center" vertical="center" wrapText="1"/>
      <protection locked="0"/>
    </xf>
    <xf numFmtId="0" fontId="2" fillId="0" borderId="7" xfId="1" applyFont="1" applyFill="1" applyBorder="1" applyAlignment="1" applyProtection="1">
      <alignment horizontal="center" vertical="center" wrapText="1"/>
      <protection locked="0"/>
    </xf>
    <xf numFmtId="0" fontId="2" fillId="0" borderId="8" xfId="0" applyFont="1" applyFill="1" applyBorder="1" applyAlignment="1" applyProtection="1">
      <alignment horizontal="center" vertical="center" wrapText="1"/>
      <protection locked="0"/>
    </xf>
    <xf numFmtId="0" fontId="10" fillId="2" borderId="12" xfId="1" applyFont="1" applyFill="1" applyBorder="1" applyAlignment="1" applyProtection="1">
      <alignment horizontal="center" vertical="center" wrapText="1"/>
      <protection locked="0"/>
    </xf>
    <xf numFmtId="2" fontId="2" fillId="0" borderId="12" xfId="1" applyNumberFormat="1" applyFont="1" applyFill="1" applyBorder="1" applyAlignment="1" applyProtection="1">
      <alignment horizontal="center" vertical="center" wrapText="1"/>
      <protection locked="0"/>
    </xf>
    <xf numFmtId="0" fontId="2" fillId="0" borderId="12" xfId="1" applyNumberFormat="1" applyFont="1" applyFill="1" applyBorder="1" applyAlignment="1" applyProtection="1">
      <alignment horizontal="center" vertical="center" wrapText="1"/>
      <protection locked="0"/>
    </xf>
    <xf numFmtId="0" fontId="13" fillId="0" borderId="0" xfId="1" applyFont="1" applyFill="1" applyProtection="1">
      <protection locked="0"/>
    </xf>
    <xf numFmtId="0" fontId="8" fillId="0" borderId="0" xfId="0" applyFont="1" applyFill="1" applyAlignment="1" applyProtection="1">
      <alignment horizontal="center" wrapText="1"/>
      <protection locked="0"/>
    </xf>
    <xf numFmtId="0" fontId="13" fillId="0" borderId="0" xfId="1" applyFont="1" applyFill="1" applyAlignment="1" applyProtection="1">
      <protection locked="0"/>
    </xf>
    <xf numFmtId="0" fontId="1" fillId="0" borderId="0" xfId="0" applyFont="1" applyFill="1" applyAlignment="1" applyProtection="1">
      <alignment horizontal="justify" vertical="center"/>
      <protection locked="0"/>
    </xf>
    <xf numFmtId="0" fontId="16" fillId="0" borderId="0" xfId="1" applyFont="1" applyFill="1" applyProtection="1">
      <protection locked="0"/>
    </xf>
    <xf numFmtId="0" fontId="7" fillId="0" borderId="0" xfId="0" applyFont="1" applyFill="1" applyBorder="1" applyAlignment="1" applyProtection="1">
      <alignment horizontal="left"/>
      <protection locked="0"/>
    </xf>
    <xf numFmtId="0" fontId="1" fillId="0" borderId="0" xfId="0" applyFont="1" applyFill="1" applyBorder="1" applyAlignment="1" applyProtection="1">
      <alignment horizontal="left"/>
      <protection locked="0"/>
    </xf>
    <xf numFmtId="0" fontId="4" fillId="0" borderId="0" xfId="0" applyFont="1" applyFill="1" applyAlignment="1">
      <alignment horizontal="right" vertical="center" wrapText="1"/>
    </xf>
    <xf numFmtId="0" fontId="11" fillId="0" borderId="0" xfId="0" applyFont="1" applyFill="1"/>
    <xf numFmtId="4" fontId="1" fillId="0" borderId="1" xfId="0" applyNumberFormat="1"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1" fontId="2" fillId="0" borderId="1" xfId="0" applyNumberFormat="1" applyFont="1" applyFill="1" applyBorder="1" applyAlignment="1">
      <alignment horizontal="center" vertical="center" wrapText="1"/>
    </xf>
    <xf numFmtId="3" fontId="2" fillId="0" borderId="1" xfId="0" applyNumberFormat="1" applyFont="1" applyFill="1" applyBorder="1" applyAlignment="1">
      <alignment horizontal="center" vertical="center" wrapText="1"/>
    </xf>
    <xf numFmtId="0" fontId="5" fillId="0" borderId="0" xfId="0" applyFont="1" applyFill="1" applyBorder="1" applyAlignment="1">
      <alignment horizontal="center" vertical="center" wrapText="1"/>
    </xf>
    <xf numFmtId="165" fontId="3" fillId="0" borderId="29" xfId="1" applyNumberFormat="1" applyFont="1" applyFill="1" applyBorder="1" applyAlignment="1" applyProtection="1">
      <alignment horizontal="center" vertical="center" wrapText="1"/>
    </xf>
    <xf numFmtId="0" fontId="2"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4" fillId="0" borderId="0" xfId="0" applyFont="1" applyFill="1" applyAlignment="1">
      <alignment horizontal="center" vertical="center" wrapText="1"/>
    </xf>
    <xf numFmtId="0" fontId="0" fillId="0" borderId="0" xfId="0" applyFill="1" applyAlignment="1">
      <alignment horizontal="center" vertical="center" wrapText="1"/>
    </xf>
    <xf numFmtId="0" fontId="1" fillId="0" borderId="0" xfId="0" applyFont="1" applyFill="1" applyBorder="1" applyAlignment="1">
      <alignment horizontal="left" vertical="center" wrapText="1"/>
    </xf>
    <xf numFmtId="0" fontId="18" fillId="0" borderId="0" xfId="0" applyFont="1"/>
    <xf numFmtId="0" fontId="6" fillId="0" borderId="1" xfId="0" applyFont="1" applyFill="1" applyBorder="1" applyAlignment="1">
      <alignment horizontal="right" vertical="center" wrapText="1"/>
    </xf>
    <xf numFmtId="164" fontId="2" fillId="0" borderId="1"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Alignment="1">
      <alignment horizontal="center" vertical="center" wrapText="1"/>
    </xf>
    <xf numFmtId="0" fontId="0" fillId="0" borderId="0" xfId="0" applyFill="1" applyAlignment="1">
      <alignment horizontal="center" vertical="center" wrapText="1"/>
    </xf>
    <xf numFmtId="0" fontId="3" fillId="0" borderId="0" xfId="0" applyFont="1" applyFill="1" applyBorder="1" applyAlignment="1">
      <alignment horizontal="right" vertical="center" wrapText="1"/>
    </xf>
    <xf numFmtId="0" fontId="0" fillId="0" borderId="0" xfId="0" applyFill="1" applyAlignment="1">
      <alignment horizontal="right" vertical="center" wrapText="1"/>
    </xf>
    <xf numFmtId="0" fontId="3" fillId="0" borderId="0" xfId="1" applyFont="1" applyFill="1" applyAlignment="1" applyProtection="1">
      <alignment horizontal="center" vertical="center" wrapText="1"/>
      <protection locked="0"/>
    </xf>
    <xf numFmtId="0" fontId="8" fillId="0" borderId="0" xfId="0" applyFont="1" applyFill="1" applyAlignment="1" applyProtection="1">
      <alignment horizontal="center" vertical="center" wrapText="1"/>
      <protection locked="0"/>
    </xf>
    <xf numFmtId="0" fontId="12" fillId="0" borderId="0" xfId="1" applyFont="1" applyFill="1" applyAlignment="1" applyProtection="1">
      <alignment horizontal="center" wrapText="1"/>
      <protection locked="0"/>
    </xf>
    <xf numFmtId="0" fontId="8" fillId="0" borderId="0" xfId="0" applyFont="1" applyFill="1" applyAlignment="1" applyProtection="1">
      <alignment horizontal="center" wrapText="1"/>
      <protection locked="0"/>
    </xf>
    <xf numFmtId="14" fontId="12" fillId="0" borderId="0" xfId="1" applyNumberFormat="1" applyFont="1" applyFill="1" applyAlignment="1" applyProtection="1">
      <alignment horizontal="center" wrapText="1"/>
      <protection locked="0"/>
    </xf>
    <xf numFmtId="0" fontId="3" fillId="0" borderId="0" xfId="1" applyFont="1" applyFill="1" applyAlignment="1" applyProtection="1">
      <alignment horizontal="right" wrapText="1"/>
      <protection locked="0"/>
    </xf>
    <xf numFmtId="0" fontId="8" fillId="0" borderId="0" xfId="0" applyFont="1" applyFill="1" applyAlignment="1" applyProtection="1">
      <alignment horizontal="right" wrapText="1"/>
      <protection locked="0"/>
    </xf>
    <xf numFmtId="0" fontId="12" fillId="0" borderId="22" xfId="1" applyFont="1" applyFill="1" applyBorder="1" applyAlignment="1" applyProtection="1">
      <alignment horizontal="left" vertical="center" wrapText="1"/>
      <protection locked="0"/>
    </xf>
    <xf numFmtId="0" fontId="8" fillId="0" borderId="10" xfId="0" applyFont="1" applyFill="1" applyBorder="1" applyAlignment="1" applyProtection="1">
      <alignment horizontal="left" vertical="center" wrapText="1"/>
      <protection locked="0"/>
    </xf>
    <xf numFmtId="0" fontId="8" fillId="0" borderId="13" xfId="0" applyFont="1" applyFill="1" applyBorder="1" applyAlignment="1" applyProtection="1">
      <alignment horizontal="left" vertical="center" wrapText="1"/>
      <protection locked="0"/>
    </xf>
    <xf numFmtId="0" fontId="8" fillId="0" borderId="15" xfId="0" applyFont="1" applyFill="1" applyBorder="1" applyAlignment="1" applyProtection="1">
      <alignment horizontal="left" vertical="center" wrapText="1"/>
      <protection locked="0"/>
    </xf>
    <xf numFmtId="0" fontId="14" fillId="0" borderId="0" xfId="1" applyFont="1" applyFill="1" applyAlignment="1" applyProtection="1">
      <alignment horizontal="left" wrapText="1"/>
      <protection locked="0"/>
    </xf>
    <xf numFmtId="0" fontId="12" fillId="0" borderId="24" xfId="1" applyFont="1" applyFill="1" applyBorder="1" applyAlignment="1" applyProtection="1">
      <alignment horizontal="left" vertical="center" wrapText="1"/>
      <protection locked="0"/>
    </xf>
    <xf numFmtId="0" fontId="8" fillId="0" borderId="25" xfId="0" applyFont="1" applyFill="1" applyBorder="1" applyAlignment="1" applyProtection="1">
      <alignment wrapText="1"/>
      <protection locked="0"/>
    </xf>
    <xf numFmtId="0" fontId="8" fillId="0" borderId="19" xfId="0" applyFont="1" applyFill="1" applyBorder="1" applyAlignment="1" applyProtection="1">
      <alignment wrapText="1"/>
      <protection locked="0"/>
    </xf>
    <xf numFmtId="0" fontId="12" fillId="0" borderId="26" xfId="1" applyFont="1" applyFill="1" applyBorder="1" applyAlignment="1" applyProtection="1">
      <alignment horizontal="left" vertical="center" wrapText="1"/>
      <protection locked="0"/>
    </xf>
    <xf numFmtId="0" fontId="8" fillId="0" borderId="16" xfId="0" applyFont="1" applyFill="1" applyBorder="1" applyAlignment="1" applyProtection="1">
      <alignment wrapText="1"/>
      <protection locked="0"/>
    </xf>
    <xf numFmtId="0" fontId="8" fillId="0" borderId="20" xfId="0" applyFont="1" applyFill="1" applyBorder="1" applyAlignment="1" applyProtection="1">
      <alignment wrapText="1"/>
      <protection locked="0"/>
    </xf>
    <xf numFmtId="0" fontId="7" fillId="0" borderId="0" xfId="0" applyFont="1" applyFill="1" applyBorder="1" applyAlignment="1" applyProtection="1">
      <alignment horizontal="center" wrapText="1"/>
      <protection locked="0"/>
    </xf>
    <xf numFmtId="0" fontId="0" fillId="0" borderId="0" xfId="0" applyFill="1" applyAlignment="1" applyProtection="1">
      <alignment wrapText="1"/>
      <protection locked="0"/>
    </xf>
    <xf numFmtId="0" fontId="12" fillId="0" borderId="24" xfId="1" applyFont="1" applyFill="1" applyBorder="1" applyAlignment="1" applyProtection="1">
      <alignment horizontal="left" wrapText="1"/>
      <protection locked="0"/>
    </xf>
    <xf numFmtId="0" fontId="12" fillId="0" borderId="27" xfId="1" applyFont="1" applyFill="1" applyBorder="1" applyAlignment="1" applyProtection="1">
      <alignment horizontal="left" wrapText="1"/>
      <protection locked="0"/>
    </xf>
    <xf numFmtId="0" fontId="8" fillId="0" borderId="18" xfId="0" applyFont="1" applyFill="1" applyBorder="1" applyAlignment="1" applyProtection="1">
      <alignment wrapText="1"/>
      <protection locked="0"/>
    </xf>
    <xf numFmtId="0" fontId="8" fillId="0" borderId="28" xfId="0" applyFont="1" applyFill="1" applyBorder="1" applyAlignment="1" applyProtection="1">
      <alignment wrapText="1"/>
      <protection locked="0"/>
    </xf>
    <xf numFmtId="0" fontId="12" fillId="0" borderId="26" xfId="1" applyFont="1" applyFill="1" applyBorder="1" applyAlignment="1" applyProtection="1">
      <alignment horizontal="left" wrapText="1"/>
      <protection locked="0"/>
    </xf>
    <xf numFmtId="0" fontId="12" fillId="0" borderId="18" xfId="2" applyFont="1" applyFill="1" applyBorder="1" applyAlignment="1" applyProtection="1">
      <alignment horizontal="left" wrapText="1"/>
      <protection locked="0"/>
    </xf>
    <xf numFmtId="0" fontId="0" fillId="0" borderId="18" xfId="0" applyFill="1" applyBorder="1" applyAlignment="1" applyProtection="1">
      <alignment horizontal="left" wrapText="1"/>
      <protection locked="0"/>
    </xf>
    <xf numFmtId="0" fontId="12" fillId="0" borderId="0" xfId="2" applyFont="1" applyFill="1" applyBorder="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6" fillId="0" borderId="5" xfId="1" applyFont="1" applyFill="1" applyBorder="1" applyAlignment="1" applyProtection="1">
      <alignment horizontal="center" wrapText="1"/>
      <protection locked="0"/>
    </xf>
    <xf numFmtId="0" fontId="0" fillId="0" borderId="5" xfId="0" applyFill="1" applyBorder="1" applyAlignment="1" applyProtection="1">
      <alignment horizontal="center" wrapText="1"/>
      <protection locked="0"/>
    </xf>
    <xf numFmtId="0" fontId="8" fillId="0" borderId="23" xfId="0" applyFont="1" applyFill="1" applyBorder="1" applyAlignment="1" applyProtection="1">
      <alignment horizontal="left" vertical="center" wrapText="1"/>
      <protection locked="0"/>
    </xf>
    <xf numFmtId="0" fontId="8" fillId="0" borderId="21" xfId="0" applyFont="1" applyFill="1" applyBorder="1" applyAlignment="1" applyProtection="1">
      <alignment horizontal="left" vertical="center" wrapText="1"/>
      <protection locked="0"/>
    </xf>
    <xf numFmtId="0" fontId="6" fillId="0" borderId="17" xfId="1" applyFont="1" applyFill="1" applyBorder="1" applyAlignment="1" applyProtection="1">
      <alignment horizontal="left" wrapText="1"/>
      <protection locked="0"/>
    </xf>
    <xf numFmtId="0" fontId="2" fillId="0" borderId="0" xfId="1" applyFont="1" applyFill="1" applyBorder="1" applyAlignment="1" applyProtection="1">
      <alignment horizontal="left" vertical="top" wrapText="1"/>
      <protection locked="0"/>
    </xf>
    <xf numFmtId="0" fontId="8" fillId="0" borderId="0" xfId="0" applyFont="1" applyFill="1" applyAlignment="1" applyProtection="1">
      <alignment horizontal="left" vertical="top" wrapText="1"/>
      <protection locked="0"/>
    </xf>
    <xf numFmtId="0" fontId="3" fillId="0" borderId="29" xfId="1" applyFont="1" applyFill="1" applyBorder="1" applyAlignment="1" applyProtection="1">
      <alignment horizontal="right" wrapText="1"/>
      <protection locked="0"/>
    </xf>
    <xf numFmtId="0" fontId="8" fillId="0" borderId="29" xfId="0" applyFont="1" applyFill="1" applyBorder="1" applyAlignment="1" applyProtection="1">
      <alignment horizontal="right" wrapText="1"/>
      <protection locked="0"/>
    </xf>
    <xf numFmtId="0" fontId="14" fillId="0" borderId="0" xfId="1" applyFont="1" applyFill="1" applyBorder="1" applyAlignment="1" applyProtection="1">
      <alignment horizontal="left" vertical="center" wrapText="1"/>
      <protection locked="0"/>
    </xf>
    <xf numFmtId="0" fontId="3" fillId="0" borderId="1" xfId="0" applyFont="1" applyFill="1" applyBorder="1" applyAlignment="1">
      <alignment horizontal="center" vertical="center" wrapText="1"/>
    </xf>
    <xf numFmtId="0" fontId="17" fillId="0" borderId="1" xfId="0" applyFont="1" applyBorder="1" applyAlignment="1">
      <alignment horizontal="center" vertical="center" wrapText="1"/>
    </xf>
  </cellXfs>
  <cellStyles count="3">
    <cellStyle name="Įprastas 2 3" xfId="1"/>
    <cellStyle name="Įprastas 5" xfId="2"/>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186762</xdr:colOff>
      <xdr:row>5</xdr:row>
      <xdr:rowOff>1494</xdr:rowOff>
    </xdr:from>
    <xdr:to>
      <xdr:col>3</xdr:col>
      <xdr:colOff>219012</xdr:colOff>
      <xdr:row>5</xdr:row>
      <xdr:rowOff>1494</xdr:rowOff>
    </xdr:to>
    <xdr:cxnSp macro="">
      <xdr:nvCxnSpPr>
        <xdr:cNvPr id="5" name="Straight Connector 4"/>
        <xdr:cNvCxnSpPr/>
      </xdr:nvCxnSpPr>
      <xdr:spPr>
        <a:xfrm>
          <a:off x="3753345" y="1271494"/>
          <a:ext cx="108000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56"/>
  <sheetViews>
    <sheetView tabSelected="1" zoomScaleNormal="100" workbookViewId="0">
      <selection sqref="A1:B1"/>
    </sheetView>
  </sheetViews>
  <sheetFormatPr defaultColWidth="9.140625" defaultRowHeight="15" x14ac:dyDescent="0.25"/>
  <cols>
    <col min="1" max="1" width="69.7109375" style="7" customWidth="1"/>
    <col min="2" max="2" width="17.7109375" style="7" customWidth="1"/>
    <col min="3" max="3" width="4.7109375" style="7" hidden="1" customWidth="1"/>
    <col min="4" max="11" width="5.140625" style="7" hidden="1" customWidth="1"/>
    <col min="12" max="19" width="5.85546875" style="7" hidden="1" customWidth="1"/>
    <col min="20" max="27" width="5.5703125" style="7" hidden="1" customWidth="1"/>
    <col min="28" max="16384" width="9.140625" style="7"/>
  </cols>
  <sheetData>
    <row r="1" spans="1:27" ht="45" customHeight="1" x14ac:dyDescent="0.25">
      <c r="A1" s="74" t="s">
        <v>234</v>
      </c>
      <c r="B1" s="75"/>
      <c r="C1" s="54"/>
    </row>
    <row r="2" spans="1:27" x14ac:dyDescent="0.25">
      <c r="B2" s="66"/>
      <c r="C2" s="66"/>
    </row>
    <row r="3" spans="1:27" s="64" customFormat="1" ht="30" customHeight="1" x14ac:dyDescent="0.25">
      <c r="A3" s="71" t="s">
        <v>170</v>
      </c>
      <c r="B3" s="72"/>
      <c r="C3" s="65"/>
    </row>
    <row r="4" spans="1:27" x14ac:dyDescent="0.25">
      <c r="B4" s="66"/>
      <c r="C4" s="66"/>
    </row>
    <row r="5" spans="1:27" x14ac:dyDescent="0.25">
      <c r="A5" s="71" t="s">
        <v>5</v>
      </c>
      <c r="B5" s="73"/>
      <c r="C5" s="66"/>
    </row>
    <row r="6" spans="1:27" x14ac:dyDescent="0.25">
      <c r="A6" s="64"/>
      <c r="B6" s="9"/>
      <c r="C6" s="66"/>
    </row>
    <row r="7" spans="1:27" x14ac:dyDescent="0.25">
      <c r="A7" s="71" t="s">
        <v>185</v>
      </c>
      <c r="B7" s="73"/>
      <c r="C7" s="64"/>
      <c r="Q7" s="15"/>
      <c r="R7" s="64"/>
    </row>
    <row r="8" spans="1:27" x14ac:dyDescent="0.25">
      <c r="A8" s="63"/>
      <c r="C8" s="64"/>
      <c r="Q8" s="15"/>
      <c r="R8" s="64"/>
    </row>
    <row r="9" spans="1:27" ht="30" x14ac:dyDescent="0.25">
      <c r="A9" s="8" t="s">
        <v>6</v>
      </c>
      <c r="B9" s="8" t="s">
        <v>161</v>
      </c>
      <c r="C9" s="6" t="s">
        <v>42</v>
      </c>
      <c r="D9" s="6" t="s">
        <v>43</v>
      </c>
      <c r="E9" s="6" t="s">
        <v>44</v>
      </c>
      <c r="F9" s="6" t="s">
        <v>45</v>
      </c>
      <c r="G9" s="6" t="s">
        <v>46</v>
      </c>
      <c r="H9" s="6" t="s">
        <v>47</v>
      </c>
      <c r="I9" s="6" t="s">
        <v>48</v>
      </c>
      <c r="J9" s="6" t="s">
        <v>49</v>
      </c>
      <c r="K9" s="6" t="s">
        <v>50</v>
      </c>
      <c r="L9" s="6" t="s">
        <v>51</v>
      </c>
      <c r="M9" s="6" t="s">
        <v>52</v>
      </c>
      <c r="N9" s="6" t="s">
        <v>53</v>
      </c>
      <c r="O9" s="6" t="s">
        <v>54</v>
      </c>
      <c r="P9" s="6" t="s">
        <v>55</v>
      </c>
      <c r="Q9" s="37" t="s">
        <v>56</v>
      </c>
      <c r="R9" s="6" t="s">
        <v>57</v>
      </c>
      <c r="S9" s="6" t="s">
        <v>172</v>
      </c>
      <c r="T9" s="6" t="s">
        <v>173</v>
      </c>
      <c r="U9" s="6" t="s">
        <v>174</v>
      </c>
      <c r="V9" s="6" t="s">
        <v>175</v>
      </c>
      <c r="W9" s="6" t="s">
        <v>176</v>
      </c>
      <c r="X9" s="6" t="s">
        <v>177</v>
      </c>
      <c r="Y9" s="6" t="s">
        <v>178</v>
      </c>
      <c r="Z9" s="6" t="s">
        <v>179</v>
      </c>
      <c r="AA9" s="6" t="s">
        <v>180</v>
      </c>
    </row>
    <row r="10" spans="1:27" x14ac:dyDescent="0.25">
      <c r="A10" s="39" t="s">
        <v>162</v>
      </c>
      <c r="B10" s="12">
        <f>MEDIAN(C10:AA10)</f>
        <v>120</v>
      </c>
      <c r="C10" s="12">
        <v>100</v>
      </c>
      <c r="D10" s="13">
        <v>200</v>
      </c>
      <c r="E10" s="12">
        <v>120</v>
      </c>
      <c r="F10" s="12">
        <v>70</v>
      </c>
      <c r="G10" s="12">
        <v>150</v>
      </c>
      <c r="H10" s="13">
        <v>100</v>
      </c>
      <c r="I10" s="12">
        <v>120</v>
      </c>
      <c r="J10" s="13">
        <v>200</v>
      </c>
      <c r="K10" s="12">
        <v>75</v>
      </c>
      <c r="L10" s="12">
        <v>120</v>
      </c>
      <c r="M10" s="12">
        <v>100</v>
      </c>
      <c r="N10" s="12">
        <v>200</v>
      </c>
      <c r="O10" s="12">
        <v>120</v>
      </c>
      <c r="P10" s="13">
        <v>195</v>
      </c>
      <c r="Q10" s="38">
        <v>70</v>
      </c>
      <c r="R10" s="12">
        <v>150</v>
      </c>
      <c r="S10" s="12">
        <v>80</v>
      </c>
      <c r="T10" s="13">
        <v>100</v>
      </c>
      <c r="U10" s="13">
        <v>120</v>
      </c>
      <c r="V10" s="12">
        <v>70</v>
      </c>
      <c r="W10" s="13">
        <v>75</v>
      </c>
      <c r="X10" s="12">
        <v>150</v>
      </c>
      <c r="Y10" s="12">
        <v>50</v>
      </c>
      <c r="Z10" s="12">
        <v>120</v>
      </c>
      <c r="AA10" s="12">
        <v>80</v>
      </c>
    </row>
    <row r="11" spans="1:27" x14ac:dyDescent="0.25">
      <c r="A11" s="39" t="s">
        <v>163</v>
      </c>
      <c r="B11" s="12">
        <f>TRUNC(B10*1.21,0)</f>
        <v>145</v>
      </c>
    </row>
    <row r="12" spans="1:27" ht="30" x14ac:dyDescent="0.25">
      <c r="A12" s="39" t="s">
        <v>187</v>
      </c>
      <c r="B12" s="12">
        <v>109</v>
      </c>
      <c r="C12" s="64"/>
    </row>
    <row r="13" spans="1:27" x14ac:dyDescent="0.25">
      <c r="A13" s="39" t="s">
        <v>188</v>
      </c>
      <c r="B13" s="12">
        <v>373</v>
      </c>
      <c r="C13" s="64"/>
    </row>
    <row r="14" spans="1:27" ht="13.5" customHeight="1" x14ac:dyDescent="0.25">
      <c r="A14" s="39" t="s">
        <v>189</v>
      </c>
      <c r="B14" s="12">
        <v>134</v>
      </c>
      <c r="C14" s="64"/>
    </row>
    <row r="15" spans="1:27" x14ac:dyDescent="0.25">
      <c r="A15" s="39" t="s">
        <v>190</v>
      </c>
      <c r="B15" s="12">
        <v>38</v>
      </c>
      <c r="C15" s="64"/>
    </row>
    <row r="16" spans="1:27" x14ac:dyDescent="0.25">
      <c r="A16" s="39" t="s">
        <v>191</v>
      </c>
      <c r="B16" s="12">
        <v>325</v>
      </c>
      <c r="C16" s="64"/>
    </row>
    <row r="17" spans="1:3" x14ac:dyDescent="0.25">
      <c r="A17" s="39" t="s">
        <v>192</v>
      </c>
      <c r="B17" s="12">
        <v>390</v>
      </c>
      <c r="C17" s="64"/>
    </row>
    <row r="18" spans="1:3" x14ac:dyDescent="0.25">
      <c r="A18" s="39" t="s">
        <v>193</v>
      </c>
      <c r="B18" s="12">
        <v>633</v>
      </c>
      <c r="C18" s="64"/>
    </row>
    <row r="19" spans="1:3" x14ac:dyDescent="0.25">
      <c r="A19" s="39" t="s">
        <v>194</v>
      </c>
      <c r="B19" s="12">
        <v>718</v>
      </c>
      <c r="C19" s="64"/>
    </row>
    <row r="20" spans="1:3" x14ac:dyDescent="0.25">
      <c r="A20" s="39" t="s">
        <v>195</v>
      </c>
      <c r="B20" s="12">
        <v>605</v>
      </c>
      <c r="C20" s="64"/>
    </row>
    <row r="21" spans="1:3" x14ac:dyDescent="0.25">
      <c r="A21" s="39" t="s">
        <v>196</v>
      </c>
      <c r="B21" s="12">
        <v>341</v>
      </c>
      <c r="C21" s="64"/>
    </row>
    <row r="22" spans="1:3" ht="13.5" customHeight="1" x14ac:dyDescent="0.25">
      <c r="A22" s="39" t="s">
        <v>197</v>
      </c>
      <c r="B22" s="12">
        <v>549</v>
      </c>
      <c r="C22" s="64"/>
    </row>
    <row r="23" spans="1:3" x14ac:dyDescent="0.25">
      <c r="A23" s="39" t="s">
        <v>198</v>
      </c>
      <c r="B23" s="12">
        <v>574</v>
      </c>
      <c r="C23" s="64"/>
    </row>
    <row r="24" spans="1:3" x14ac:dyDescent="0.25">
      <c r="A24" s="40" t="s">
        <v>199</v>
      </c>
      <c r="B24" s="12">
        <v>327</v>
      </c>
      <c r="C24" s="64"/>
    </row>
    <row r="25" spans="1:3" x14ac:dyDescent="0.25">
      <c r="A25" s="40" t="s">
        <v>200</v>
      </c>
      <c r="B25" s="12">
        <v>250</v>
      </c>
      <c r="C25" s="64"/>
    </row>
    <row r="26" spans="1:3" x14ac:dyDescent="0.25">
      <c r="A26" s="40" t="s">
        <v>201</v>
      </c>
      <c r="B26" s="12">
        <v>1180</v>
      </c>
      <c r="C26" s="64"/>
    </row>
    <row r="27" spans="1:3" x14ac:dyDescent="0.25">
      <c r="A27" s="56" t="s">
        <v>202</v>
      </c>
      <c r="B27" s="12">
        <v>1672</v>
      </c>
      <c r="C27" s="64"/>
    </row>
    <row r="28" spans="1:3" ht="30" x14ac:dyDescent="0.25">
      <c r="A28" s="56" t="s">
        <v>203</v>
      </c>
      <c r="B28" s="12">
        <v>323</v>
      </c>
      <c r="C28" s="64"/>
    </row>
    <row r="29" spans="1:3" ht="30" x14ac:dyDescent="0.25">
      <c r="A29" s="56" t="s">
        <v>204</v>
      </c>
      <c r="B29" s="12">
        <v>1487</v>
      </c>
      <c r="C29" s="64"/>
    </row>
    <row r="30" spans="1:3" ht="30" x14ac:dyDescent="0.25">
      <c r="A30" s="56" t="s">
        <v>205</v>
      </c>
      <c r="B30" s="12">
        <v>1124</v>
      </c>
      <c r="C30" s="64"/>
    </row>
    <row r="31" spans="1:3" ht="13.5" customHeight="1" x14ac:dyDescent="0.25">
      <c r="A31" s="56" t="s">
        <v>206</v>
      </c>
      <c r="B31" s="12">
        <v>973</v>
      </c>
      <c r="C31" s="64"/>
    </row>
    <row r="32" spans="1:3" x14ac:dyDescent="0.25">
      <c r="A32" s="56" t="s">
        <v>207</v>
      </c>
      <c r="B32" s="12">
        <v>428</v>
      </c>
      <c r="C32" s="64"/>
    </row>
    <row r="33" spans="1:3" x14ac:dyDescent="0.25">
      <c r="A33" s="56" t="s">
        <v>208</v>
      </c>
      <c r="B33" s="12">
        <v>841</v>
      </c>
      <c r="C33" s="64"/>
    </row>
    <row r="34" spans="1:3" x14ac:dyDescent="0.25">
      <c r="A34" s="56" t="s">
        <v>209</v>
      </c>
      <c r="B34" s="12">
        <v>210</v>
      </c>
      <c r="C34" s="64"/>
    </row>
    <row r="35" spans="1:3" x14ac:dyDescent="0.25">
      <c r="A35" s="56" t="s">
        <v>210</v>
      </c>
      <c r="B35" s="12">
        <v>267</v>
      </c>
      <c r="C35" s="64"/>
    </row>
    <row r="36" spans="1:3" x14ac:dyDescent="0.25">
      <c r="A36" s="56" t="s">
        <v>211</v>
      </c>
      <c r="B36" s="12">
        <v>379</v>
      </c>
      <c r="C36" s="64"/>
    </row>
    <row r="37" spans="1:3" x14ac:dyDescent="0.25">
      <c r="A37" s="56" t="s">
        <v>212</v>
      </c>
      <c r="B37" s="12">
        <v>527</v>
      </c>
      <c r="C37" s="64"/>
    </row>
    <row r="38" spans="1:3" x14ac:dyDescent="0.25">
      <c r="A38" s="56" t="s">
        <v>213</v>
      </c>
      <c r="B38" s="12">
        <v>900</v>
      </c>
      <c r="C38" s="64"/>
    </row>
    <row r="39" spans="1:3" ht="13.5" customHeight="1" x14ac:dyDescent="0.25">
      <c r="A39" s="56" t="s">
        <v>214</v>
      </c>
      <c r="B39" s="12">
        <v>3</v>
      </c>
      <c r="C39" s="64"/>
    </row>
    <row r="40" spans="1:3" x14ac:dyDescent="0.25">
      <c r="A40" s="56" t="s">
        <v>215</v>
      </c>
      <c r="B40" s="12">
        <v>180</v>
      </c>
      <c r="C40" s="64"/>
    </row>
    <row r="41" spans="1:3" x14ac:dyDescent="0.25">
      <c r="A41" s="56" t="s">
        <v>216</v>
      </c>
      <c r="B41" s="12">
        <v>734</v>
      </c>
      <c r="C41" s="64"/>
    </row>
    <row r="42" spans="1:3" x14ac:dyDescent="0.25">
      <c r="A42" s="56" t="s">
        <v>217</v>
      </c>
      <c r="B42" s="12">
        <v>724</v>
      </c>
      <c r="C42" s="64"/>
    </row>
    <row r="43" spans="1:3" ht="30" x14ac:dyDescent="0.25">
      <c r="A43" s="56" t="s">
        <v>218</v>
      </c>
      <c r="B43" s="12">
        <v>46</v>
      </c>
      <c r="C43" s="64"/>
    </row>
    <row r="44" spans="1:3" x14ac:dyDescent="0.25">
      <c r="A44" s="56" t="s">
        <v>219</v>
      </c>
      <c r="B44" s="12">
        <v>1040</v>
      </c>
      <c r="C44" s="64"/>
    </row>
    <row r="45" spans="1:3" x14ac:dyDescent="0.25">
      <c r="A45" s="56" t="s">
        <v>220</v>
      </c>
      <c r="B45" s="12">
        <v>556</v>
      </c>
      <c r="C45" s="64"/>
    </row>
    <row r="46" spans="1:3" x14ac:dyDescent="0.25">
      <c r="A46" s="56" t="s">
        <v>221</v>
      </c>
      <c r="B46" s="12">
        <v>81</v>
      </c>
      <c r="C46" s="64"/>
    </row>
    <row r="47" spans="1:3" x14ac:dyDescent="0.25">
      <c r="A47" s="56" t="s">
        <v>222</v>
      </c>
      <c r="B47" s="12">
        <v>550</v>
      </c>
      <c r="C47" s="64"/>
    </row>
    <row r="48" spans="1:3" ht="13.5" customHeight="1" x14ac:dyDescent="0.25">
      <c r="A48" s="57" t="s">
        <v>223</v>
      </c>
      <c r="B48" s="12">
        <v>763</v>
      </c>
      <c r="C48" s="64"/>
    </row>
    <row r="49" spans="1:3" x14ac:dyDescent="0.25">
      <c r="A49" s="39" t="s">
        <v>224</v>
      </c>
      <c r="B49" s="12">
        <v>1119</v>
      </c>
      <c r="C49" s="64"/>
    </row>
    <row r="50" spans="1:3" ht="15" customHeight="1" x14ac:dyDescent="0.25">
      <c r="A50" s="57" t="s">
        <v>225</v>
      </c>
      <c r="B50" s="12">
        <v>273</v>
      </c>
      <c r="C50" s="64"/>
    </row>
    <row r="51" spans="1:3" ht="15" customHeight="1" x14ac:dyDescent="0.25">
      <c r="A51" s="57" t="s">
        <v>226</v>
      </c>
      <c r="B51" s="12">
        <v>140</v>
      </c>
      <c r="C51" s="64"/>
    </row>
    <row r="52" spans="1:3" x14ac:dyDescent="0.25">
      <c r="A52" s="57" t="s">
        <v>227</v>
      </c>
      <c r="B52" s="12">
        <v>172</v>
      </c>
      <c r="C52" s="64"/>
    </row>
    <row r="53" spans="1:3" x14ac:dyDescent="0.25">
      <c r="A53" s="57" t="s">
        <v>228</v>
      </c>
      <c r="B53" s="12">
        <v>475</v>
      </c>
      <c r="C53" s="64"/>
    </row>
    <row r="54" spans="1:3" x14ac:dyDescent="0.25">
      <c r="A54" s="57" t="s">
        <v>229</v>
      </c>
      <c r="B54" s="12">
        <v>560</v>
      </c>
      <c r="C54" s="64"/>
    </row>
    <row r="55" spans="1:3" x14ac:dyDescent="0.25">
      <c r="A55" s="39" t="s">
        <v>96</v>
      </c>
      <c r="B55" s="12">
        <v>29</v>
      </c>
    </row>
    <row r="56" spans="1:3" x14ac:dyDescent="0.25">
      <c r="A56" s="39" t="s">
        <v>99</v>
      </c>
      <c r="B56" s="12">
        <v>93</v>
      </c>
    </row>
    <row r="57" spans="1:3" x14ac:dyDescent="0.25">
      <c r="A57" s="39" t="s">
        <v>97</v>
      </c>
      <c r="B57" s="12">
        <v>269</v>
      </c>
    </row>
    <row r="58" spans="1:3" x14ac:dyDescent="0.25">
      <c r="A58" s="39" t="s">
        <v>98</v>
      </c>
      <c r="B58" s="12">
        <v>96</v>
      </c>
    </row>
    <row r="59" spans="1:3" x14ac:dyDescent="0.25">
      <c r="A59" s="39" t="s">
        <v>100</v>
      </c>
      <c r="B59" s="12">
        <v>186</v>
      </c>
    </row>
    <row r="60" spans="1:3" x14ac:dyDescent="0.25">
      <c r="A60" s="40" t="s">
        <v>102</v>
      </c>
      <c r="B60" s="12">
        <v>181</v>
      </c>
    </row>
    <row r="61" spans="1:3" x14ac:dyDescent="0.25">
      <c r="A61" s="56" t="s">
        <v>101</v>
      </c>
      <c r="B61" s="12">
        <v>1171</v>
      </c>
    </row>
    <row r="62" spans="1:3" x14ac:dyDescent="0.25">
      <c r="A62" s="56" t="s">
        <v>105</v>
      </c>
      <c r="B62" s="12">
        <v>209</v>
      </c>
    </row>
    <row r="63" spans="1:3" x14ac:dyDescent="0.25">
      <c r="A63" s="56" t="s">
        <v>104</v>
      </c>
      <c r="B63" s="12">
        <v>98</v>
      </c>
    </row>
    <row r="64" spans="1:3" x14ac:dyDescent="0.25">
      <c r="A64" s="56" t="s">
        <v>106</v>
      </c>
      <c r="B64" s="12">
        <v>34</v>
      </c>
    </row>
    <row r="65" spans="1:3" x14ac:dyDescent="0.25">
      <c r="A65" s="56" t="s">
        <v>103</v>
      </c>
      <c r="B65" s="12">
        <v>90</v>
      </c>
    </row>
    <row r="66" spans="1:3" x14ac:dyDescent="0.25">
      <c r="A66" s="56" t="s">
        <v>107</v>
      </c>
      <c r="B66" s="12">
        <v>21</v>
      </c>
    </row>
    <row r="67" spans="1:3" x14ac:dyDescent="0.25">
      <c r="A67" s="56" t="s">
        <v>108</v>
      </c>
      <c r="B67" s="12">
        <v>100</v>
      </c>
    </row>
    <row r="68" spans="1:3" x14ac:dyDescent="0.25">
      <c r="A68" s="56" t="s">
        <v>109</v>
      </c>
      <c r="B68" s="12">
        <v>1</v>
      </c>
    </row>
    <row r="69" spans="1:3" x14ac:dyDescent="0.25">
      <c r="A69" s="56" t="s">
        <v>110</v>
      </c>
      <c r="B69" s="12">
        <v>131</v>
      </c>
    </row>
    <row r="70" spans="1:3" x14ac:dyDescent="0.25">
      <c r="A70" s="56" t="s">
        <v>111</v>
      </c>
      <c r="B70" s="12">
        <v>90</v>
      </c>
    </row>
    <row r="71" spans="1:3" x14ac:dyDescent="0.25">
      <c r="A71" s="56" t="s">
        <v>113</v>
      </c>
      <c r="B71" s="12">
        <v>53</v>
      </c>
    </row>
    <row r="72" spans="1:3" x14ac:dyDescent="0.25">
      <c r="A72" s="56" t="s">
        <v>112</v>
      </c>
      <c r="B72" s="12">
        <v>350</v>
      </c>
    </row>
    <row r="73" spans="1:3" x14ac:dyDescent="0.25">
      <c r="A73" s="57" t="s">
        <v>118</v>
      </c>
      <c r="B73" s="12">
        <v>115</v>
      </c>
    </row>
    <row r="74" spans="1:3" x14ac:dyDescent="0.25">
      <c r="A74" s="57" t="s">
        <v>116</v>
      </c>
      <c r="B74" s="12">
        <v>74</v>
      </c>
    </row>
    <row r="75" spans="1:3" x14ac:dyDescent="0.25">
      <c r="A75" s="57" t="s">
        <v>117</v>
      </c>
      <c r="B75" s="12">
        <v>372</v>
      </c>
    </row>
    <row r="76" spans="1:3" x14ac:dyDescent="0.25">
      <c r="A76" s="57" t="s">
        <v>114</v>
      </c>
      <c r="B76" s="12">
        <v>93</v>
      </c>
    </row>
    <row r="77" spans="1:3" x14ac:dyDescent="0.25">
      <c r="A77" s="57" t="s">
        <v>115</v>
      </c>
      <c r="B77" s="12">
        <v>56</v>
      </c>
    </row>
    <row r="78" spans="1:3" x14ac:dyDescent="0.25">
      <c r="A78" s="67"/>
    </row>
    <row r="79" spans="1:3" x14ac:dyDescent="0.25">
      <c r="A79" s="71" t="s">
        <v>9</v>
      </c>
      <c r="B79" s="73"/>
      <c r="C79" s="66"/>
    </row>
    <row r="81" spans="1:27" ht="15" customHeight="1" x14ac:dyDescent="0.25">
      <c r="A81" s="8" t="s">
        <v>6</v>
      </c>
      <c r="B81" s="8" t="s">
        <v>161</v>
      </c>
      <c r="C81" s="6" t="s">
        <v>42</v>
      </c>
      <c r="D81" s="6" t="s">
        <v>43</v>
      </c>
      <c r="E81" s="6" t="s">
        <v>44</v>
      </c>
      <c r="F81" s="6" t="s">
        <v>45</v>
      </c>
      <c r="G81" s="6" t="s">
        <v>46</v>
      </c>
      <c r="H81" s="6" t="s">
        <v>47</v>
      </c>
      <c r="I81" s="6" t="s">
        <v>48</v>
      </c>
      <c r="J81" s="6" t="s">
        <v>49</v>
      </c>
      <c r="K81" s="6" t="s">
        <v>50</v>
      </c>
      <c r="L81" s="6" t="s">
        <v>51</v>
      </c>
      <c r="M81" s="6" t="s">
        <v>52</v>
      </c>
      <c r="N81" s="6" t="s">
        <v>53</v>
      </c>
      <c r="O81" s="6" t="s">
        <v>54</v>
      </c>
      <c r="P81" s="6" t="s">
        <v>55</v>
      </c>
      <c r="Q81" s="37" t="s">
        <v>56</v>
      </c>
      <c r="R81" s="6" t="s">
        <v>57</v>
      </c>
      <c r="S81" s="6" t="s">
        <v>172</v>
      </c>
      <c r="T81" s="6" t="s">
        <v>173</v>
      </c>
      <c r="U81" s="6" t="s">
        <v>174</v>
      </c>
      <c r="V81" s="6" t="s">
        <v>175</v>
      </c>
      <c r="W81" s="6" t="s">
        <v>176</v>
      </c>
      <c r="X81" s="6" t="s">
        <v>177</v>
      </c>
      <c r="Y81" s="6" t="s">
        <v>178</v>
      </c>
      <c r="Z81" s="6" t="s">
        <v>179</v>
      </c>
      <c r="AA81" s="6" t="s">
        <v>180</v>
      </c>
    </row>
    <row r="82" spans="1:27" x14ac:dyDescent="0.25">
      <c r="A82" s="39" t="s">
        <v>162</v>
      </c>
      <c r="B82" s="12">
        <f>MEDIAN(C82:AA82)</f>
        <v>120</v>
      </c>
      <c r="C82" s="12">
        <v>100</v>
      </c>
      <c r="D82" s="13">
        <v>200</v>
      </c>
      <c r="E82" s="12">
        <v>120</v>
      </c>
      <c r="F82" s="12">
        <v>70</v>
      </c>
      <c r="G82" s="12">
        <v>150</v>
      </c>
      <c r="H82" s="13">
        <v>100</v>
      </c>
      <c r="I82" s="12">
        <v>120</v>
      </c>
      <c r="J82" s="13">
        <v>200</v>
      </c>
      <c r="K82" s="12">
        <v>75</v>
      </c>
      <c r="L82" s="12">
        <v>120</v>
      </c>
      <c r="M82" s="12">
        <v>100</v>
      </c>
      <c r="N82" s="12">
        <v>200</v>
      </c>
      <c r="O82" s="12">
        <v>120</v>
      </c>
      <c r="P82" s="13">
        <v>195</v>
      </c>
      <c r="Q82" s="38">
        <v>70</v>
      </c>
      <c r="R82" s="12">
        <v>150</v>
      </c>
      <c r="S82" s="12">
        <v>80</v>
      </c>
      <c r="T82" s="13">
        <v>100</v>
      </c>
      <c r="U82" s="13">
        <v>120</v>
      </c>
      <c r="V82" s="12">
        <v>70</v>
      </c>
      <c r="W82" s="13">
        <v>75</v>
      </c>
      <c r="X82" s="12">
        <v>150</v>
      </c>
      <c r="Y82" s="12">
        <v>50</v>
      </c>
      <c r="Z82" s="12">
        <v>120</v>
      </c>
      <c r="AA82" s="12">
        <v>80</v>
      </c>
    </row>
    <row r="83" spans="1:27" x14ac:dyDescent="0.25">
      <c r="A83" s="39" t="s">
        <v>163</v>
      </c>
      <c r="B83" s="12">
        <f>TRUNC(B82*1.21,0)</f>
        <v>145</v>
      </c>
    </row>
    <row r="84" spans="1:27" ht="30" x14ac:dyDescent="0.25">
      <c r="A84" s="39" t="s">
        <v>187</v>
      </c>
      <c r="B84" s="12">
        <v>109</v>
      </c>
      <c r="C84" s="64"/>
    </row>
    <row r="85" spans="1:27" x14ac:dyDescent="0.25">
      <c r="A85" s="39" t="s">
        <v>78</v>
      </c>
      <c r="B85" s="12">
        <v>1128</v>
      </c>
    </row>
    <row r="86" spans="1:27" x14ac:dyDescent="0.25">
      <c r="A86" s="39" t="s">
        <v>79</v>
      </c>
      <c r="B86" s="12">
        <v>1875</v>
      </c>
    </row>
    <row r="87" spans="1:27" x14ac:dyDescent="0.25">
      <c r="A87" s="39" t="s">
        <v>80</v>
      </c>
      <c r="B87" s="12">
        <v>106</v>
      </c>
    </row>
    <row r="88" spans="1:27" ht="30" x14ac:dyDescent="0.25">
      <c r="A88" s="39" t="s">
        <v>121</v>
      </c>
      <c r="B88" s="12">
        <v>120</v>
      </c>
      <c r="F88" s="55"/>
    </row>
    <row r="89" spans="1:27" ht="15.75" x14ac:dyDescent="0.25">
      <c r="A89" s="39" t="s">
        <v>122</v>
      </c>
      <c r="B89" s="12">
        <v>1300</v>
      </c>
      <c r="F89" s="55"/>
    </row>
    <row r="90" spans="1:27" ht="15.75" x14ac:dyDescent="0.25">
      <c r="A90" s="39" t="s">
        <v>124</v>
      </c>
      <c r="B90" s="12">
        <v>585</v>
      </c>
      <c r="F90" s="55"/>
    </row>
    <row r="91" spans="1:27" ht="15.75" x14ac:dyDescent="0.25">
      <c r="A91" s="39" t="s">
        <v>123</v>
      </c>
      <c r="B91" s="12">
        <v>1635</v>
      </c>
      <c r="F91" s="55"/>
    </row>
    <row r="92" spans="1:27" ht="15.75" x14ac:dyDescent="0.25">
      <c r="A92" s="39" t="s">
        <v>125</v>
      </c>
      <c r="B92" s="12">
        <v>470</v>
      </c>
      <c r="F92" s="55"/>
    </row>
    <row r="93" spans="1:27" ht="15.75" x14ac:dyDescent="0.25">
      <c r="A93" s="39" t="s">
        <v>126</v>
      </c>
      <c r="B93" s="12">
        <v>585</v>
      </c>
      <c r="F93" s="55"/>
    </row>
    <row r="94" spans="1:27" ht="15.75" x14ac:dyDescent="0.25">
      <c r="A94" s="39" t="s">
        <v>127</v>
      </c>
      <c r="B94" s="12">
        <v>820</v>
      </c>
      <c r="F94" s="55"/>
    </row>
    <row r="95" spans="1:27" ht="15.75" x14ac:dyDescent="0.25">
      <c r="A95" s="40" t="s">
        <v>3</v>
      </c>
      <c r="B95" s="12">
        <v>925</v>
      </c>
      <c r="F95" s="55"/>
    </row>
    <row r="96" spans="1:27" ht="15.75" x14ac:dyDescent="0.25">
      <c r="A96" s="40" t="s">
        <v>181</v>
      </c>
      <c r="B96" s="12">
        <v>15</v>
      </c>
      <c r="F96" s="55"/>
    </row>
    <row r="97" spans="1:6" ht="30" x14ac:dyDescent="0.25">
      <c r="A97" s="40" t="s">
        <v>183</v>
      </c>
      <c r="B97" s="12">
        <v>235</v>
      </c>
      <c r="F97" s="55"/>
    </row>
    <row r="98" spans="1:6" ht="30" x14ac:dyDescent="0.25">
      <c r="A98" s="40" t="s">
        <v>182</v>
      </c>
      <c r="B98" s="12">
        <v>585</v>
      </c>
      <c r="F98" s="55"/>
    </row>
    <row r="99" spans="1:6" s="4" customFormat="1" x14ac:dyDescent="0.25">
      <c r="A99" s="39" t="s">
        <v>84</v>
      </c>
      <c r="B99" s="12">
        <v>269</v>
      </c>
    </row>
    <row r="100" spans="1:6" s="4" customFormat="1" x14ac:dyDescent="0.25">
      <c r="A100" s="39" t="s">
        <v>85</v>
      </c>
      <c r="B100" s="58">
        <v>45</v>
      </c>
    </row>
    <row r="101" spans="1:6" s="4" customFormat="1" x14ac:dyDescent="0.25">
      <c r="A101" s="39" t="s">
        <v>86</v>
      </c>
      <c r="B101" s="58">
        <v>150</v>
      </c>
    </row>
    <row r="102" spans="1:6" s="4" customFormat="1" x14ac:dyDescent="0.25">
      <c r="A102" s="39" t="s">
        <v>87</v>
      </c>
      <c r="B102" s="58">
        <v>40</v>
      </c>
    </row>
    <row r="103" spans="1:6" s="4" customFormat="1" x14ac:dyDescent="0.25">
      <c r="A103" s="39" t="s">
        <v>90</v>
      </c>
      <c r="B103" s="58">
        <v>21</v>
      </c>
    </row>
    <row r="104" spans="1:6" s="4" customFormat="1" x14ac:dyDescent="0.25">
      <c r="A104" s="39" t="s">
        <v>89</v>
      </c>
      <c r="B104" s="58">
        <v>200</v>
      </c>
    </row>
    <row r="105" spans="1:6" s="4" customFormat="1" x14ac:dyDescent="0.25">
      <c r="A105" s="39" t="s">
        <v>88</v>
      </c>
      <c r="B105" s="58">
        <v>25</v>
      </c>
    </row>
    <row r="106" spans="1:6" x14ac:dyDescent="0.25">
      <c r="A106" s="39" t="s">
        <v>91</v>
      </c>
      <c r="B106" s="58">
        <v>601</v>
      </c>
    </row>
    <row r="107" spans="1:6" x14ac:dyDescent="0.25">
      <c r="A107" s="39" t="s">
        <v>92</v>
      </c>
      <c r="B107" s="12">
        <v>350</v>
      </c>
    </row>
    <row r="108" spans="1:6" x14ac:dyDescent="0.25">
      <c r="A108" s="39" t="s">
        <v>93</v>
      </c>
      <c r="B108" s="12">
        <v>147</v>
      </c>
    </row>
    <row r="109" spans="1:6" x14ac:dyDescent="0.25">
      <c r="A109" s="39" t="s">
        <v>94</v>
      </c>
      <c r="B109" s="12">
        <v>267</v>
      </c>
      <c r="C109" s="64"/>
    </row>
    <row r="110" spans="1:6" x14ac:dyDescent="0.25">
      <c r="A110" s="39" t="s">
        <v>95</v>
      </c>
      <c r="B110" s="12">
        <v>60</v>
      </c>
      <c r="C110" s="64"/>
    </row>
    <row r="111" spans="1:6" x14ac:dyDescent="0.25">
      <c r="A111" s="39" t="s">
        <v>189</v>
      </c>
      <c r="B111" s="12">
        <v>134</v>
      </c>
    </row>
    <row r="112" spans="1:6" x14ac:dyDescent="0.25">
      <c r="A112" s="39" t="s">
        <v>190</v>
      </c>
      <c r="B112" s="12">
        <v>38</v>
      </c>
    </row>
    <row r="113" spans="1:2" x14ac:dyDescent="0.25">
      <c r="A113" s="39" t="s">
        <v>191</v>
      </c>
      <c r="B113" s="12">
        <v>209</v>
      </c>
    </row>
    <row r="114" spans="1:2" x14ac:dyDescent="0.25">
      <c r="A114" s="39" t="s">
        <v>193</v>
      </c>
      <c r="B114" s="12">
        <v>574</v>
      </c>
    </row>
    <row r="115" spans="1:2" x14ac:dyDescent="0.25">
      <c r="A115" s="39" t="s">
        <v>194</v>
      </c>
      <c r="B115" s="12">
        <v>718</v>
      </c>
    </row>
    <row r="116" spans="1:2" x14ac:dyDescent="0.25">
      <c r="A116" s="39" t="s">
        <v>195</v>
      </c>
      <c r="B116" s="12">
        <v>605</v>
      </c>
    </row>
    <row r="117" spans="1:2" x14ac:dyDescent="0.25">
      <c r="A117" s="39" t="s">
        <v>196</v>
      </c>
      <c r="B117" s="12">
        <v>341</v>
      </c>
    </row>
    <row r="118" spans="1:2" x14ac:dyDescent="0.25">
      <c r="A118" s="39" t="s">
        <v>197</v>
      </c>
      <c r="B118" s="12">
        <v>423</v>
      </c>
    </row>
    <row r="119" spans="1:2" x14ac:dyDescent="0.25">
      <c r="A119" s="39" t="s">
        <v>198</v>
      </c>
      <c r="B119" s="12">
        <v>574</v>
      </c>
    </row>
    <row r="120" spans="1:2" x14ac:dyDescent="0.25">
      <c r="A120" s="40" t="s">
        <v>199</v>
      </c>
      <c r="B120" s="12">
        <v>327</v>
      </c>
    </row>
    <row r="121" spans="1:2" x14ac:dyDescent="0.25">
      <c r="A121" s="40" t="s">
        <v>201</v>
      </c>
      <c r="B121" s="12">
        <v>722</v>
      </c>
    </row>
    <row r="122" spans="1:2" x14ac:dyDescent="0.25">
      <c r="A122" s="56" t="s">
        <v>202</v>
      </c>
      <c r="B122" s="12">
        <v>1538</v>
      </c>
    </row>
    <row r="123" spans="1:2" ht="30" x14ac:dyDescent="0.25">
      <c r="A123" s="56" t="s">
        <v>203</v>
      </c>
      <c r="B123" s="12">
        <v>289</v>
      </c>
    </row>
    <row r="124" spans="1:2" ht="30" x14ac:dyDescent="0.25">
      <c r="A124" s="56" t="s">
        <v>204</v>
      </c>
      <c r="B124" s="12">
        <v>1376</v>
      </c>
    </row>
    <row r="125" spans="1:2" ht="30" x14ac:dyDescent="0.25">
      <c r="A125" s="56" t="s">
        <v>205</v>
      </c>
      <c r="B125" s="12">
        <v>1124</v>
      </c>
    </row>
    <row r="126" spans="1:2" x14ac:dyDescent="0.25">
      <c r="A126" s="56" t="s">
        <v>206</v>
      </c>
      <c r="B126" s="12">
        <v>973</v>
      </c>
    </row>
    <row r="127" spans="1:2" x14ac:dyDescent="0.25">
      <c r="A127" s="56" t="s">
        <v>207</v>
      </c>
      <c r="B127" s="12">
        <v>428</v>
      </c>
    </row>
    <row r="128" spans="1:2" x14ac:dyDescent="0.25">
      <c r="A128" s="56" t="s">
        <v>208</v>
      </c>
      <c r="B128" s="12">
        <v>841</v>
      </c>
    </row>
    <row r="129" spans="1:2" x14ac:dyDescent="0.25">
      <c r="A129" s="56" t="s">
        <v>210</v>
      </c>
      <c r="B129" s="12">
        <v>220</v>
      </c>
    </row>
    <row r="130" spans="1:2" x14ac:dyDescent="0.25">
      <c r="A130" s="56" t="s">
        <v>211</v>
      </c>
      <c r="B130" s="12">
        <v>379</v>
      </c>
    </row>
    <row r="131" spans="1:2" x14ac:dyDescent="0.25">
      <c r="A131" s="56" t="s">
        <v>212</v>
      </c>
      <c r="B131" s="12">
        <v>527</v>
      </c>
    </row>
    <row r="132" spans="1:2" x14ac:dyDescent="0.25">
      <c r="A132" s="56" t="s">
        <v>213</v>
      </c>
      <c r="B132" s="12">
        <v>750</v>
      </c>
    </row>
    <row r="133" spans="1:2" x14ac:dyDescent="0.25">
      <c r="A133" s="56" t="s">
        <v>214</v>
      </c>
      <c r="B133" s="12">
        <v>3</v>
      </c>
    </row>
    <row r="134" spans="1:2" x14ac:dyDescent="0.25">
      <c r="A134" s="56" t="s">
        <v>216</v>
      </c>
      <c r="B134" s="12">
        <v>734</v>
      </c>
    </row>
    <row r="135" spans="1:2" x14ac:dyDescent="0.25">
      <c r="A135" s="56" t="s">
        <v>217</v>
      </c>
      <c r="B135" s="12">
        <v>724</v>
      </c>
    </row>
    <row r="136" spans="1:2" ht="30" x14ac:dyDescent="0.25">
      <c r="A136" s="56" t="s">
        <v>218</v>
      </c>
      <c r="B136" s="12">
        <v>46</v>
      </c>
    </row>
    <row r="137" spans="1:2" x14ac:dyDescent="0.25">
      <c r="A137" s="56" t="s">
        <v>219</v>
      </c>
      <c r="B137" s="12">
        <v>1040</v>
      </c>
    </row>
    <row r="138" spans="1:2" x14ac:dyDescent="0.25">
      <c r="A138" s="56" t="s">
        <v>221</v>
      </c>
      <c r="B138" s="12">
        <v>81</v>
      </c>
    </row>
    <row r="139" spans="1:2" x14ac:dyDescent="0.25">
      <c r="A139" s="56" t="s">
        <v>222</v>
      </c>
      <c r="B139" s="12">
        <v>550</v>
      </c>
    </row>
    <row r="140" spans="1:2" x14ac:dyDescent="0.25">
      <c r="A140" s="57" t="s">
        <v>223</v>
      </c>
      <c r="B140" s="12">
        <v>449</v>
      </c>
    </row>
    <row r="141" spans="1:2" x14ac:dyDescent="0.25">
      <c r="A141" s="39" t="s">
        <v>224</v>
      </c>
      <c r="B141" s="12">
        <v>653</v>
      </c>
    </row>
    <row r="142" spans="1:2" x14ac:dyDescent="0.25">
      <c r="A142" s="57" t="s">
        <v>225</v>
      </c>
      <c r="B142" s="12">
        <v>273</v>
      </c>
    </row>
    <row r="143" spans="1:2" ht="15" customHeight="1" x14ac:dyDescent="0.25">
      <c r="A143" s="57" t="s">
        <v>226</v>
      </c>
      <c r="B143" s="12">
        <v>140</v>
      </c>
    </row>
    <row r="144" spans="1:2" x14ac:dyDescent="0.25">
      <c r="A144" s="57" t="s">
        <v>227</v>
      </c>
      <c r="B144" s="12">
        <v>172</v>
      </c>
    </row>
    <row r="145" spans="1:2" x14ac:dyDescent="0.25">
      <c r="A145" s="57" t="s">
        <v>228</v>
      </c>
      <c r="B145" s="12">
        <v>475</v>
      </c>
    </row>
    <row r="146" spans="1:2" x14ac:dyDescent="0.25">
      <c r="A146" s="57" t="s">
        <v>229</v>
      </c>
      <c r="B146" s="12">
        <v>280</v>
      </c>
    </row>
    <row r="147" spans="1:2" x14ac:dyDescent="0.25">
      <c r="A147" s="39" t="s">
        <v>96</v>
      </c>
      <c r="B147" s="12">
        <v>29</v>
      </c>
    </row>
    <row r="148" spans="1:2" x14ac:dyDescent="0.25">
      <c r="A148" s="39" t="s">
        <v>99</v>
      </c>
      <c r="B148" s="12">
        <v>93</v>
      </c>
    </row>
    <row r="149" spans="1:2" x14ac:dyDescent="0.25">
      <c r="A149" s="39" t="s">
        <v>97</v>
      </c>
      <c r="B149" s="12">
        <v>269</v>
      </c>
    </row>
    <row r="150" spans="1:2" x14ac:dyDescent="0.25">
      <c r="A150" s="39" t="s">
        <v>98</v>
      </c>
      <c r="B150" s="12">
        <v>96</v>
      </c>
    </row>
    <row r="151" spans="1:2" x14ac:dyDescent="0.25">
      <c r="A151" s="39" t="s">
        <v>100</v>
      </c>
      <c r="B151" s="12">
        <v>186</v>
      </c>
    </row>
    <row r="152" spans="1:2" x14ac:dyDescent="0.25">
      <c r="A152" s="40" t="s">
        <v>102</v>
      </c>
      <c r="B152" s="12">
        <v>181</v>
      </c>
    </row>
    <row r="153" spans="1:2" x14ac:dyDescent="0.25">
      <c r="A153" s="56" t="s">
        <v>101</v>
      </c>
      <c r="B153" s="12">
        <v>1171</v>
      </c>
    </row>
    <row r="154" spans="1:2" x14ac:dyDescent="0.25">
      <c r="A154" s="56" t="s">
        <v>105</v>
      </c>
      <c r="B154" s="12">
        <v>209</v>
      </c>
    </row>
    <row r="155" spans="1:2" x14ac:dyDescent="0.25">
      <c r="A155" s="56" t="s">
        <v>104</v>
      </c>
      <c r="B155" s="12">
        <v>98</v>
      </c>
    </row>
    <row r="156" spans="1:2" x14ac:dyDescent="0.25">
      <c r="A156" s="56" t="s">
        <v>106</v>
      </c>
      <c r="B156" s="12">
        <v>34</v>
      </c>
    </row>
    <row r="157" spans="1:2" x14ac:dyDescent="0.25">
      <c r="A157" s="56" t="s">
        <v>107</v>
      </c>
      <c r="B157" s="12">
        <v>21</v>
      </c>
    </row>
    <row r="158" spans="1:2" x14ac:dyDescent="0.25">
      <c r="A158" s="56" t="s">
        <v>108</v>
      </c>
      <c r="B158" s="12">
        <v>100</v>
      </c>
    </row>
    <row r="159" spans="1:2" x14ac:dyDescent="0.25">
      <c r="A159" s="56" t="s">
        <v>109</v>
      </c>
      <c r="B159" s="12">
        <v>1</v>
      </c>
    </row>
    <row r="160" spans="1:2" x14ac:dyDescent="0.25">
      <c r="A160" s="56" t="s">
        <v>110</v>
      </c>
      <c r="B160" s="12">
        <v>131</v>
      </c>
    </row>
    <row r="161" spans="1:27" x14ac:dyDescent="0.25">
      <c r="A161" s="56" t="s">
        <v>113</v>
      </c>
      <c r="B161" s="12">
        <v>53</v>
      </c>
    </row>
    <row r="162" spans="1:27" x14ac:dyDescent="0.25">
      <c r="A162" s="56" t="s">
        <v>112</v>
      </c>
      <c r="B162" s="12">
        <v>350</v>
      </c>
    </row>
    <row r="163" spans="1:27" x14ac:dyDescent="0.25">
      <c r="A163" s="57" t="s">
        <v>118</v>
      </c>
      <c r="B163" s="12">
        <v>115</v>
      </c>
    </row>
    <row r="164" spans="1:27" x14ac:dyDescent="0.25">
      <c r="A164" s="57" t="s">
        <v>116</v>
      </c>
      <c r="B164" s="12">
        <v>74</v>
      </c>
    </row>
    <row r="165" spans="1:27" x14ac:dyDescent="0.25">
      <c r="A165" s="57" t="s">
        <v>117</v>
      </c>
      <c r="B165" s="12">
        <v>372</v>
      </c>
    </row>
    <row r="166" spans="1:27" x14ac:dyDescent="0.25">
      <c r="A166" s="57" t="s">
        <v>114</v>
      </c>
      <c r="B166" s="12">
        <v>93</v>
      </c>
    </row>
    <row r="167" spans="1:27" x14ac:dyDescent="0.25">
      <c r="A167" s="57" t="s">
        <v>115</v>
      </c>
      <c r="B167" s="12">
        <v>56</v>
      </c>
    </row>
    <row r="168" spans="1:27" x14ac:dyDescent="0.25">
      <c r="A168" s="39" t="s">
        <v>119</v>
      </c>
      <c r="B168" s="60">
        <f>'Valiutų skaičiavimai'!B3/'Valiutų skaičiavimai'!C3</f>
        <v>455.8849867304906</v>
      </c>
    </row>
    <row r="169" spans="1:27" x14ac:dyDescent="0.25">
      <c r="A169" s="39" t="s">
        <v>128</v>
      </c>
      <c r="B169" s="60">
        <f>'Valiutų skaičiavimai'!B4/'Valiutų skaičiavimai'!C4</f>
        <v>488.44820006838279</v>
      </c>
    </row>
    <row r="170" spans="1:27" x14ac:dyDescent="0.25">
      <c r="A170" s="40" t="s">
        <v>120</v>
      </c>
      <c r="B170" s="60">
        <f>'Valiutų skaičiavimai'!B5/'Valiutų skaičiavimai'!C5</f>
        <v>293.06892004102968</v>
      </c>
    </row>
    <row r="171" spans="1:27" x14ac:dyDescent="0.25">
      <c r="A171" s="4"/>
    </row>
    <row r="172" spans="1:27" x14ac:dyDescent="0.25">
      <c r="A172" s="71" t="s">
        <v>8</v>
      </c>
      <c r="B172" s="73"/>
      <c r="C172" s="66"/>
    </row>
    <row r="173" spans="1:27" x14ac:dyDescent="0.25">
      <c r="A173" s="64"/>
      <c r="B173" s="9"/>
      <c r="C173" s="9"/>
    </row>
    <row r="174" spans="1:27" ht="15" customHeight="1" x14ac:dyDescent="0.25">
      <c r="A174" s="8" t="s">
        <v>6</v>
      </c>
      <c r="B174" s="8" t="s">
        <v>161</v>
      </c>
      <c r="C174" s="6" t="s">
        <v>42</v>
      </c>
      <c r="D174" s="6" t="s">
        <v>43</v>
      </c>
      <c r="E174" s="6" t="s">
        <v>44</v>
      </c>
      <c r="F174" s="6" t="s">
        <v>45</v>
      </c>
      <c r="G174" s="6" t="s">
        <v>46</v>
      </c>
      <c r="H174" s="6" t="s">
        <v>47</v>
      </c>
      <c r="I174" s="6" t="s">
        <v>48</v>
      </c>
      <c r="J174" s="6" t="s">
        <v>49</v>
      </c>
      <c r="K174" s="6" t="s">
        <v>50</v>
      </c>
      <c r="L174" s="6" t="s">
        <v>51</v>
      </c>
      <c r="M174" s="6" t="s">
        <v>52</v>
      </c>
      <c r="N174" s="6" t="s">
        <v>53</v>
      </c>
      <c r="O174" s="6" t="s">
        <v>54</v>
      </c>
      <c r="P174" s="6" t="s">
        <v>55</v>
      </c>
      <c r="Q174" s="37" t="s">
        <v>56</v>
      </c>
      <c r="R174" s="6" t="s">
        <v>57</v>
      </c>
      <c r="S174" s="6" t="s">
        <v>172</v>
      </c>
      <c r="T174" s="6" t="s">
        <v>173</v>
      </c>
      <c r="U174" s="6" t="s">
        <v>174</v>
      </c>
      <c r="V174" s="6" t="s">
        <v>175</v>
      </c>
      <c r="W174" s="6" t="s">
        <v>176</v>
      </c>
      <c r="X174" s="6" t="s">
        <v>177</v>
      </c>
      <c r="Y174" s="6" t="s">
        <v>178</v>
      </c>
      <c r="Z174" s="6" t="s">
        <v>179</v>
      </c>
      <c r="AA174" s="6" t="s">
        <v>180</v>
      </c>
    </row>
    <row r="175" spans="1:27" x14ac:dyDescent="0.25">
      <c r="A175" s="39" t="s">
        <v>162</v>
      </c>
      <c r="B175" s="12">
        <f>MEDIAN(C175:AA175)</f>
        <v>120</v>
      </c>
      <c r="C175" s="12">
        <v>100</v>
      </c>
      <c r="D175" s="13">
        <v>200</v>
      </c>
      <c r="E175" s="12">
        <v>120</v>
      </c>
      <c r="F175" s="12">
        <v>70</v>
      </c>
      <c r="G175" s="12">
        <v>150</v>
      </c>
      <c r="H175" s="13">
        <v>100</v>
      </c>
      <c r="I175" s="12">
        <v>120</v>
      </c>
      <c r="J175" s="13">
        <v>200</v>
      </c>
      <c r="K175" s="12">
        <v>75</v>
      </c>
      <c r="L175" s="12">
        <v>120</v>
      </c>
      <c r="M175" s="12">
        <v>100</v>
      </c>
      <c r="N175" s="12">
        <v>200</v>
      </c>
      <c r="O175" s="12">
        <v>120</v>
      </c>
      <c r="P175" s="13">
        <v>195</v>
      </c>
      <c r="Q175" s="38">
        <v>70</v>
      </c>
      <c r="R175" s="12">
        <v>150</v>
      </c>
      <c r="S175" s="12">
        <v>80</v>
      </c>
      <c r="T175" s="13">
        <v>100</v>
      </c>
      <c r="U175" s="13">
        <v>120</v>
      </c>
      <c r="V175" s="12">
        <v>70</v>
      </c>
      <c r="W175" s="13">
        <v>75</v>
      </c>
      <c r="X175" s="12">
        <v>150</v>
      </c>
      <c r="Y175" s="12">
        <v>50</v>
      </c>
      <c r="Z175" s="12">
        <v>120</v>
      </c>
      <c r="AA175" s="12">
        <v>80</v>
      </c>
    </row>
    <row r="176" spans="1:27" x14ac:dyDescent="0.25">
      <c r="A176" s="39" t="s">
        <v>163</v>
      </c>
      <c r="B176" s="12">
        <f>TRUNC(B175*1.21,0)</f>
        <v>145</v>
      </c>
    </row>
    <row r="177" spans="1:18" ht="30" x14ac:dyDescent="0.25">
      <c r="A177" s="39" t="s">
        <v>187</v>
      </c>
      <c r="B177" s="12">
        <v>109</v>
      </c>
      <c r="C177" s="64"/>
      <c r="Q177" s="15"/>
      <c r="R177" s="64"/>
    </row>
    <row r="178" spans="1:18" x14ac:dyDescent="0.25">
      <c r="A178" s="39" t="s">
        <v>2</v>
      </c>
      <c r="B178" s="12">
        <v>120</v>
      </c>
      <c r="C178" s="64"/>
      <c r="Q178" s="15"/>
      <c r="R178" s="64"/>
    </row>
    <row r="179" spans="1:18" x14ac:dyDescent="0.25">
      <c r="A179" s="39" t="s">
        <v>0</v>
      </c>
      <c r="B179" s="12">
        <v>1300</v>
      </c>
      <c r="C179" s="64"/>
      <c r="N179" s="61"/>
      <c r="Q179" s="15"/>
      <c r="R179" s="64"/>
    </row>
    <row r="180" spans="1:18" x14ac:dyDescent="0.25">
      <c r="A180" s="39" t="s">
        <v>38</v>
      </c>
      <c r="B180" s="12">
        <v>585</v>
      </c>
      <c r="C180" s="64"/>
      <c r="N180" s="61"/>
      <c r="Q180" s="15"/>
      <c r="R180" s="64"/>
    </row>
    <row r="181" spans="1:18" x14ac:dyDescent="0.25">
      <c r="A181" s="39" t="s">
        <v>1</v>
      </c>
      <c r="B181" s="12">
        <v>1635</v>
      </c>
      <c r="C181" s="64"/>
      <c r="Q181" s="15"/>
      <c r="R181" s="64"/>
    </row>
    <row r="182" spans="1:18" x14ac:dyDescent="0.25">
      <c r="A182" s="39" t="s">
        <v>81</v>
      </c>
      <c r="B182" s="12">
        <v>470</v>
      </c>
      <c r="C182" s="64"/>
      <c r="Q182" s="15"/>
      <c r="R182" s="64"/>
    </row>
    <row r="183" spans="1:18" x14ac:dyDescent="0.25">
      <c r="A183" s="39" t="s">
        <v>82</v>
      </c>
      <c r="B183" s="12">
        <v>585</v>
      </c>
      <c r="C183" s="64"/>
      <c r="Q183" s="15"/>
      <c r="R183" s="64"/>
    </row>
    <row r="184" spans="1:18" x14ac:dyDescent="0.25">
      <c r="A184" s="39" t="s">
        <v>83</v>
      </c>
      <c r="B184" s="12">
        <v>820</v>
      </c>
      <c r="C184" s="64"/>
      <c r="Q184" s="15"/>
      <c r="R184" s="64"/>
    </row>
    <row r="185" spans="1:18" x14ac:dyDescent="0.25">
      <c r="A185" s="40" t="s">
        <v>3</v>
      </c>
      <c r="B185" s="12">
        <v>925</v>
      </c>
      <c r="C185" s="64"/>
      <c r="Q185" s="14"/>
      <c r="R185" s="64"/>
    </row>
    <row r="186" spans="1:18" x14ac:dyDescent="0.25">
      <c r="A186" s="40" t="s">
        <v>181</v>
      </c>
      <c r="B186" s="12">
        <v>15</v>
      </c>
      <c r="C186" s="64"/>
      <c r="Q186" s="14"/>
      <c r="R186" s="64"/>
    </row>
    <row r="187" spans="1:18" ht="30" x14ac:dyDescent="0.25">
      <c r="A187" s="40" t="s">
        <v>183</v>
      </c>
      <c r="B187" s="12">
        <v>235</v>
      </c>
      <c r="C187" s="64"/>
      <c r="Q187" s="14"/>
      <c r="R187" s="64"/>
    </row>
    <row r="188" spans="1:18" ht="30" x14ac:dyDescent="0.25">
      <c r="A188" s="40" t="s">
        <v>182</v>
      </c>
      <c r="B188" s="12">
        <v>585</v>
      </c>
      <c r="C188" s="64"/>
      <c r="Q188" s="14"/>
      <c r="R188" s="64"/>
    </row>
    <row r="189" spans="1:18" x14ac:dyDescent="0.25">
      <c r="A189" s="39" t="s">
        <v>84</v>
      </c>
      <c r="B189" s="12">
        <v>269</v>
      </c>
      <c r="C189" s="64"/>
      <c r="Q189" s="15"/>
      <c r="R189" s="64"/>
    </row>
    <row r="190" spans="1:18" x14ac:dyDescent="0.25">
      <c r="A190" s="39" t="s">
        <v>85</v>
      </c>
      <c r="B190" s="58">
        <v>45</v>
      </c>
      <c r="C190" s="64"/>
      <c r="D190" s="4"/>
      <c r="Q190" s="15"/>
      <c r="R190" s="5"/>
    </row>
    <row r="191" spans="1:18" x14ac:dyDescent="0.25">
      <c r="A191" s="39" t="s">
        <v>86</v>
      </c>
      <c r="B191" s="58">
        <v>150</v>
      </c>
      <c r="C191" s="5"/>
      <c r="D191" s="4"/>
      <c r="E191" s="4"/>
      <c r="F191" s="4"/>
      <c r="G191" s="4"/>
      <c r="H191" s="4"/>
      <c r="I191" s="4"/>
      <c r="J191" s="4"/>
      <c r="K191" s="4"/>
      <c r="L191" s="4"/>
      <c r="M191" s="4"/>
      <c r="N191" s="4"/>
      <c r="O191" s="4"/>
      <c r="P191" s="4"/>
      <c r="Q191" s="15"/>
      <c r="R191" s="5"/>
    </row>
    <row r="192" spans="1:18" x14ac:dyDescent="0.25">
      <c r="A192" s="39" t="s">
        <v>87</v>
      </c>
      <c r="B192" s="58">
        <v>40</v>
      </c>
      <c r="C192" s="5"/>
      <c r="D192" s="4"/>
      <c r="E192" s="4"/>
      <c r="F192" s="4"/>
      <c r="H192" s="4"/>
      <c r="I192" s="4"/>
      <c r="J192" s="4"/>
      <c r="K192" s="4"/>
      <c r="L192" s="4"/>
      <c r="M192" s="4"/>
      <c r="N192" s="4"/>
      <c r="O192" s="4"/>
      <c r="P192" s="4"/>
      <c r="Q192" s="15"/>
      <c r="R192" s="5"/>
    </row>
    <row r="193" spans="1:18" x14ac:dyDescent="0.25">
      <c r="A193" s="39" t="s">
        <v>90</v>
      </c>
      <c r="B193" s="58">
        <v>21</v>
      </c>
      <c r="C193" s="5"/>
      <c r="D193" s="4"/>
      <c r="E193" s="4"/>
      <c r="F193" s="4"/>
      <c r="G193" s="4"/>
      <c r="H193" s="4"/>
      <c r="I193" s="4"/>
      <c r="J193" s="4"/>
      <c r="K193" s="4"/>
      <c r="L193" s="4"/>
      <c r="M193" s="4"/>
      <c r="N193" s="4"/>
      <c r="O193" s="4"/>
      <c r="P193" s="4"/>
      <c r="Q193" s="15"/>
      <c r="R193" s="5"/>
    </row>
    <row r="194" spans="1:18" x14ac:dyDescent="0.25">
      <c r="A194" s="39" t="s">
        <v>89</v>
      </c>
      <c r="B194" s="58">
        <v>200</v>
      </c>
      <c r="C194" s="5"/>
      <c r="D194" s="4"/>
      <c r="E194" s="4"/>
      <c r="F194" s="4"/>
      <c r="G194" s="4"/>
      <c r="H194" s="4"/>
      <c r="I194" s="4"/>
      <c r="J194" s="4"/>
      <c r="K194" s="4"/>
      <c r="L194" s="4"/>
      <c r="M194" s="4"/>
      <c r="N194" s="4"/>
      <c r="O194" s="4"/>
      <c r="P194" s="4"/>
      <c r="Q194" s="15"/>
      <c r="R194" s="5"/>
    </row>
    <row r="195" spans="1:18" x14ac:dyDescent="0.25">
      <c r="A195" s="39" t="s">
        <v>88</v>
      </c>
      <c r="B195" s="58">
        <v>25</v>
      </c>
      <c r="C195" s="5"/>
      <c r="D195" s="4"/>
      <c r="E195" s="4"/>
      <c r="F195" s="4"/>
      <c r="G195" s="4"/>
      <c r="H195" s="4"/>
      <c r="I195" s="4"/>
      <c r="J195" s="4"/>
      <c r="K195" s="4"/>
      <c r="L195" s="4"/>
      <c r="M195" s="4"/>
      <c r="N195" s="4"/>
      <c r="O195" s="4"/>
      <c r="P195" s="4"/>
      <c r="Q195" s="15"/>
      <c r="R195" s="5"/>
    </row>
    <row r="196" spans="1:18" x14ac:dyDescent="0.25">
      <c r="A196" s="39" t="s">
        <v>91</v>
      </c>
      <c r="B196" s="58">
        <v>601</v>
      </c>
      <c r="C196" s="5"/>
      <c r="D196" s="4"/>
      <c r="E196" s="4"/>
      <c r="F196" s="4"/>
      <c r="G196" s="4"/>
      <c r="H196" s="4"/>
      <c r="I196" s="4"/>
      <c r="J196" s="4"/>
      <c r="K196" s="4"/>
      <c r="L196" s="4"/>
      <c r="M196" s="4"/>
      <c r="N196" s="4"/>
      <c r="O196" s="4"/>
      <c r="P196" s="4"/>
      <c r="Q196" s="15"/>
      <c r="R196" s="5"/>
    </row>
    <row r="197" spans="1:18" x14ac:dyDescent="0.25">
      <c r="A197" s="39" t="s">
        <v>92</v>
      </c>
      <c r="B197" s="12">
        <v>350</v>
      </c>
      <c r="C197" s="64"/>
      <c r="Q197" s="15"/>
      <c r="R197" s="64"/>
    </row>
    <row r="198" spans="1:18" x14ac:dyDescent="0.25">
      <c r="A198" s="39" t="s">
        <v>93</v>
      </c>
      <c r="B198" s="12">
        <v>147</v>
      </c>
      <c r="C198" s="64"/>
      <c r="Q198" s="15"/>
      <c r="R198" s="64"/>
    </row>
    <row r="199" spans="1:18" x14ac:dyDescent="0.25">
      <c r="A199" s="39" t="s">
        <v>94</v>
      </c>
      <c r="B199" s="12">
        <v>267</v>
      </c>
      <c r="C199" s="64"/>
      <c r="Q199" s="15"/>
      <c r="R199" s="64"/>
    </row>
    <row r="200" spans="1:18" x14ac:dyDescent="0.25">
      <c r="A200" s="39" t="s">
        <v>95</v>
      </c>
      <c r="B200" s="12">
        <v>60</v>
      </c>
      <c r="C200" s="64"/>
      <c r="Q200" s="15"/>
      <c r="R200" s="64"/>
    </row>
    <row r="201" spans="1:18" x14ac:dyDescent="0.25">
      <c r="A201" s="63"/>
      <c r="C201" s="64"/>
      <c r="Q201" s="15"/>
      <c r="R201" s="64"/>
    </row>
    <row r="202" spans="1:18" x14ac:dyDescent="0.25">
      <c r="A202" s="71" t="s">
        <v>58</v>
      </c>
      <c r="B202" s="71"/>
      <c r="C202" s="66"/>
    </row>
    <row r="203" spans="1:18" x14ac:dyDescent="0.25">
      <c r="A203" s="64"/>
      <c r="B203" s="66"/>
      <c r="C203" s="66"/>
    </row>
    <row r="204" spans="1:18" ht="15" customHeight="1" x14ac:dyDescent="0.25">
      <c r="A204" s="8" t="s">
        <v>6</v>
      </c>
      <c r="B204" s="8" t="s">
        <v>161</v>
      </c>
    </row>
    <row r="205" spans="1:18" ht="15" customHeight="1" x14ac:dyDescent="0.25">
      <c r="A205" s="39" t="s">
        <v>60</v>
      </c>
      <c r="B205" s="59">
        <f>TRUNC(670.75,0)</f>
        <v>670</v>
      </c>
    </row>
    <row r="206" spans="1:18" x14ac:dyDescent="0.25">
      <c r="A206" s="39" t="s">
        <v>61</v>
      </c>
      <c r="B206" s="12">
        <v>2683</v>
      </c>
    </row>
    <row r="208" spans="1:18" x14ac:dyDescent="0.25">
      <c r="A208" s="71" t="s">
        <v>4</v>
      </c>
      <c r="B208" s="71"/>
      <c r="C208" s="66"/>
    </row>
    <row r="209" spans="1:27" x14ac:dyDescent="0.25">
      <c r="A209" s="64"/>
      <c r="B209" s="9"/>
      <c r="C209" s="66"/>
    </row>
    <row r="210" spans="1:27" x14ac:dyDescent="0.25">
      <c r="A210" s="71" t="s">
        <v>7</v>
      </c>
      <c r="B210" s="71"/>
      <c r="C210" s="66"/>
    </row>
    <row r="212" spans="1:27" ht="15" customHeight="1" x14ac:dyDescent="0.25">
      <c r="A212" s="8" t="s">
        <v>6</v>
      </c>
      <c r="B212" s="8" t="s">
        <v>161</v>
      </c>
      <c r="C212" s="6" t="s">
        <v>42</v>
      </c>
      <c r="D212" s="6" t="s">
        <v>43</v>
      </c>
      <c r="E212" s="6" t="s">
        <v>44</v>
      </c>
      <c r="F212" s="6" t="s">
        <v>45</v>
      </c>
      <c r="G212" s="6" t="s">
        <v>46</v>
      </c>
      <c r="H212" s="6" t="s">
        <v>47</v>
      </c>
      <c r="I212" s="6" t="s">
        <v>48</v>
      </c>
      <c r="J212" s="6" t="s">
        <v>49</v>
      </c>
      <c r="K212" s="6" t="s">
        <v>50</v>
      </c>
      <c r="L212" s="6" t="s">
        <v>51</v>
      </c>
      <c r="M212" s="6" t="s">
        <v>52</v>
      </c>
      <c r="N212" s="6" t="s">
        <v>53</v>
      </c>
      <c r="O212" s="6" t="s">
        <v>54</v>
      </c>
      <c r="P212" s="6" t="s">
        <v>55</v>
      </c>
      <c r="Q212" s="37" t="s">
        <v>56</v>
      </c>
      <c r="R212" s="6" t="s">
        <v>57</v>
      </c>
      <c r="S212" s="6" t="s">
        <v>172</v>
      </c>
      <c r="T212" s="6" t="s">
        <v>173</v>
      </c>
      <c r="U212" s="6" t="s">
        <v>174</v>
      </c>
      <c r="V212" s="6" t="s">
        <v>175</v>
      </c>
      <c r="W212" s="6" t="s">
        <v>176</v>
      </c>
      <c r="X212" s="6" t="s">
        <v>177</v>
      </c>
      <c r="Y212" s="6" t="s">
        <v>178</v>
      </c>
      <c r="Z212" s="6" t="s">
        <v>179</v>
      </c>
      <c r="AA212" s="6" t="s">
        <v>180</v>
      </c>
    </row>
    <row r="213" spans="1:27" x14ac:dyDescent="0.25">
      <c r="A213" s="39" t="s">
        <v>162</v>
      </c>
      <c r="B213" s="12">
        <f>MEDIAN(C213:AA213)</f>
        <v>120</v>
      </c>
      <c r="C213" s="12">
        <v>100</v>
      </c>
      <c r="D213" s="13">
        <v>200</v>
      </c>
      <c r="E213" s="12">
        <v>120</v>
      </c>
      <c r="F213" s="12">
        <v>70</v>
      </c>
      <c r="G213" s="12">
        <v>150</v>
      </c>
      <c r="H213" s="13">
        <v>100</v>
      </c>
      <c r="I213" s="12">
        <v>120</v>
      </c>
      <c r="J213" s="13">
        <v>200</v>
      </c>
      <c r="K213" s="12">
        <v>75</v>
      </c>
      <c r="L213" s="12">
        <v>120</v>
      </c>
      <c r="M213" s="12">
        <v>100</v>
      </c>
      <c r="N213" s="12">
        <v>200</v>
      </c>
      <c r="O213" s="12">
        <v>120</v>
      </c>
      <c r="P213" s="13">
        <v>195</v>
      </c>
      <c r="Q213" s="38">
        <v>70</v>
      </c>
      <c r="R213" s="12">
        <v>150</v>
      </c>
      <c r="S213" s="12">
        <v>80</v>
      </c>
      <c r="T213" s="13">
        <v>100</v>
      </c>
      <c r="U213" s="13">
        <v>120</v>
      </c>
      <c r="V213" s="12">
        <v>70</v>
      </c>
      <c r="W213" s="13">
        <v>75</v>
      </c>
      <c r="X213" s="12">
        <v>150</v>
      </c>
      <c r="Y213" s="12">
        <v>50</v>
      </c>
      <c r="Z213" s="12">
        <v>120</v>
      </c>
      <c r="AA213" s="12">
        <v>80</v>
      </c>
    </row>
    <row r="214" spans="1:27" x14ac:dyDescent="0.25">
      <c r="A214" s="39" t="s">
        <v>163</v>
      </c>
      <c r="B214" s="12">
        <f>TRUNC(B213*1.21,0)</f>
        <v>145</v>
      </c>
    </row>
    <row r="215" spans="1:27" x14ac:dyDescent="0.25">
      <c r="A215" s="39" t="s">
        <v>65</v>
      </c>
      <c r="B215" s="12">
        <v>350</v>
      </c>
      <c r="C215" s="64"/>
      <c r="Q215" s="15"/>
      <c r="R215" s="64"/>
    </row>
    <row r="216" spans="1:27" ht="30" x14ac:dyDescent="0.25">
      <c r="A216" s="39" t="s">
        <v>66</v>
      </c>
      <c r="B216" s="12">
        <v>175</v>
      </c>
    </row>
    <row r="217" spans="1:27" ht="30" x14ac:dyDescent="0.25">
      <c r="A217" s="39" t="s">
        <v>67</v>
      </c>
      <c r="B217" s="12">
        <v>80</v>
      </c>
    </row>
    <row r="219" spans="1:27" x14ac:dyDescent="0.25">
      <c r="A219" s="71" t="s">
        <v>186</v>
      </c>
      <c r="B219" s="71"/>
      <c r="C219" s="66"/>
    </row>
    <row r="221" spans="1:27" ht="15" customHeight="1" x14ac:dyDescent="0.25">
      <c r="A221" s="8" t="s">
        <v>6</v>
      </c>
      <c r="B221" s="8" t="s">
        <v>161</v>
      </c>
      <c r="C221" s="6" t="s">
        <v>42</v>
      </c>
      <c r="D221" s="6" t="s">
        <v>43</v>
      </c>
      <c r="E221" s="6" t="s">
        <v>44</v>
      </c>
      <c r="F221" s="6" t="s">
        <v>45</v>
      </c>
      <c r="G221" s="6" t="s">
        <v>46</v>
      </c>
      <c r="H221" s="6" t="s">
        <v>47</v>
      </c>
      <c r="I221" s="6" t="s">
        <v>48</v>
      </c>
      <c r="J221" s="6" t="s">
        <v>49</v>
      </c>
      <c r="K221" s="6" t="s">
        <v>50</v>
      </c>
      <c r="L221" s="6" t="s">
        <v>51</v>
      </c>
      <c r="M221" s="6" t="s">
        <v>52</v>
      </c>
      <c r="N221" s="6" t="s">
        <v>53</v>
      </c>
      <c r="O221" s="6" t="s">
        <v>54</v>
      </c>
      <c r="P221" s="6" t="s">
        <v>55</v>
      </c>
      <c r="Q221" s="37" t="s">
        <v>56</v>
      </c>
      <c r="R221" s="6" t="s">
        <v>57</v>
      </c>
      <c r="S221" s="6" t="s">
        <v>172</v>
      </c>
      <c r="T221" s="6" t="s">
        <v>173</v>
      </c>
      <c r="U221" s="6" t="s">
        <v>174</v>
      </c>
      <c r="V221" s="6" t="s">
        <v>175</v>
      </c>
      <c r="W221" s="6" t="s">
        <v>176</v>
      </c>
      <c r="X221" s="6" t="s">
        <v>177</v>
      </c>
      <c r="Y221" s="6" t="s">
        <v>178</v>
      </c>
      <c r="Z221" s="6" t="s">
        <v>179</v>
      </c>
      <c r="AA221" s="6" t="s">
        <v>180</v>
      </c>
    </row>
    <row r="222" spans="1:27" x14ac:dyDescent="0.25">
      <c r="A222" s="39" t="s">
        <v>162</v>
      </c>
      <c r="B222" s="12">
        <f>MEDIAN(C222:AA222)</f>
        <v>120</v>
      </c>
      <c r="C222" s="12">
        <v>100</v>
      </c>
      <c r="D222" s="13">
        <v>200</v>
      </c>
      <c r="E222" s="12">
        <v>120</v>
      </c>
      <c r="F222" s="12">
        <v>70</v>
      </c>
      <c r="G222" s="12">
        <v>150</v>
      </c>
      <c r="H222" s="13">
        <v>100</v>
      </c>
      <c r="I222" s="12">
        <v>120</v>
      </c>
      <c r="J222" s="13">
        <v>200</v>
      </c>
      <c r="K222" s="12">
        <v>75</v>
      </c>
      <c r="L222" s="12">
        <v>120</v>
      </c>
      <c r="M222" s="12">
        <v>100</v>
      </c>
      <c r="N222" s="12">
        <v>200</v>
      </c>
      <c r="O222" s="12">
        <v>120</v>
      </c>
      <c r="P222" s="13">
        <v>195</v>
      </c>
      <c r="Q222" s="38">
        <v>70</v>
      </c>
      <c r="R222" s="12">
        <v>150</v>
      </c>
      <c r="S222" s="12">
        <v>80</v>
      </c>
      <c r="T222" s="13">
        <v>100</v>
      </c>
      <c r="U222" s="13">
        <v>120</v>
      </c>
      <c r="V222" s="12">
        <v>70</v>
      </c>
      <c r="W222" s="13">
        <v>75</v>
      </c>
      <c r="X222" s="12">
        <v>150</v>
      </c>
      <c r="Y222" s="12">
        <v>50</v>
      </c>
      <c r="Z222" s="12">
        <v>120</v>
      </c>
      <c r="AA222" s="12">
        <v>80</v>
      </c>
    </row>
    <row r="223" spans="1:27" x14ac:dyDescent="0.25">
      <c r="A223" s="39" t="s">
        <v>163</v>
      </c>
      <c r="B223" s="12">
        <f>TRUNC(B222*1.21,0)</f>
        <v>145</v>
      </c>
    </row>
    <row r="224" spans="1:27" x14ac:dyDescent="0.25">
      <c r="A224" s="39" t="s">
        <v>11</v>
      </c>
      <c r="B224" s="60">
        <f>'Valiutų skaičiavimai'!B9*'Valiutų skaičiavimai'!C9</f>
        <v>422.6859</v>
      </c>
    </row>
    <row r="225" spans="1:2" x14ac:dyDescent="0.25">
      <c r="A225" s="39" t="s">
        <v>12</v>
      </c>
      <c r="B225" s="60">
        <f>'Valiutų skaičiavimai'!B10*'Valiutų skaičiavimai'!C10</f>
        <v>20.229299999999999</v>
      </c>
    </row>
    <row r="226" spans="1:2" x14ac:dyDescent="0.25">
      <c r="A226" s="39" t="s">
        <v>13</v>
      </c>
      <c r="B226" s="60">
        <f>'Valiutų skaičiavimai'!B11*'Valiutų skaičiavimai'!C11</f>
        <v>18.099899999999998</v>
      </c>
    </row>
    <row r="227" spans="1:2" x14ac:dyDescent="0.25">
      <c r="A227" s="39" t="s">
        <v>129</v>
      </c>
      <c r="B227" s="60">
        <f>'Valiutų skaičiavimai'!B12*'Valiutų skaičiavimai'!C12</f>
        <v>44.717399999999998</v>
      </c>
    </row>
    <row r="228" spans="1:2" ht="15" customHeight="1" x14ac:dyDescent="0.25">
      <c r="A228" s="39" t="s">
        <v>130</v>
      </c>
      <c r="B228" s="60">
        <f>'Valiutų skaičiavimai'!B13*'Valiutų skaičiavimai'!C13</f>
        <v>2.1294</v>
      </c>
    </row>
    <row r="229" spans="1:2" x14ac:dyDescent="0.25">
      <c r="A229" s="39" t="s">
        <v>131</v>
      </c>
      <c r="B229" s="60">
        <f>'Valiutų skaičiavimai'!B14*'Valiutų skaičiavimai'!C14</f>
        <v>44.717399999999998</v>
      </c>
    </row>
    <row r="230" spans="1:2" x14ac:dyDescent="0.25">
      <c r="A230" s="39" t="s">
        <v>132</v>
      </c>
      <c r="B230" s="60">
        <f>'Valiutų skaičiavimai'!B15*'Valiutų skaičiavimai'!C15</f>
        <v>2.1294</v>
      </c>
    </row>
    <row r="231" spans="1:2" x14ac:dyDescent="0.25">
      <c r="A231" s="39" t="s">
        <v>133</v>
      </c>
      <c r="B231" s="60">
        <f>'Valiutų skaičiavimai'!B16*'Valiutų skaičiavimai'!C16</f>
        <v>71.334900000000005</v>
      </c>
    </row>
    <row r="232" spans="1:2" x14ac:dyDescent="0.25">
      <c r="A232" s="39" t="s">
        <v>134</v>
      </c>
      <c r="B232" s="60">
        <f>'Valiutų skaičiavimai'!B17*'Valiutų skaičiavimai'!C17</f>
        <v>95.822999999999993</v>
      </c>
    </row>
    <row r="233" spans="1:2" x14ac:dyDescent="0.25">
      <c r="A233" s="39" t="s">
        <v>135</v>
      </c>
      <c r="B233" s="60">
        <f>'Valiutų skaičiavimai'!B18*'Valiutų skaičiavimai'!C18</f>
        <v>53.234999999999999</v>
      </c>
    </row>
    <row r="234" spans="1:2" x14ac:dyDescent="0.25">
      <c r="A234" s="39" t="s">
        <v>136</v>
      </c>
      <c r="B234" s="60">
        <f>'Valiutų skaičiavimai'!B19*'Valiutų skaičiavimai'!C19</f>
        <v>708.02549999999997</v>
      </c>
    </row>
    <row r="235" spans="1:2" ht="30" x14ac:dyDescent="0.25">
      <c r="A235" s="39" t="s">
        <v>137</v>
      </c>
      <c r="B235" s="59">
        <f>'Valiutų skaičiavimai'!B20*'Valiutų skaičiavimai'!C20</f>
        <v>1355.3631</v>
      </c>
    </row>
    <row r="236" spans="1:2" ht="30" x14ac:dyDescent="0.25">
      <c r="A236" s="39" t="s">
        <v>138</v>
      </c>
      <c r="B236" s="60">
        <f>'Valiutų skaičiavimai'!B21*'Valiutų skaičiavimai'!C21</f>
        <v>678.21389999999997</v>
      </c>
    </row>
    <row r="237" spans="1:2" ht="30" x14ac:dyDescent="0.25">
      <c r="A237" s="39" t="s">
        <v>139</v>
      </c>
      <c r="B237" s="60">
        <f>'Valiutų skaičiavimai'!B22*'Valiutų skaičiavimai'!C22</f>
        <v>338.57459999999998</v>
      </c>
    </row>
    <row r="238" spans="1:2" x14ac:dyDescent="0.25">
      <c r="A238" s="39" t="s">
        <v>140</v>
      </c>
      <c r="B238" s="60">
        <f>'Valiutų skaičiavimai'!B23*'Valiutų skaičiavimai'!C23</f>
        <v>77.723100000000002</v>
      </c>
    </row>
    <row r="239" spans="1:2" ht="15" customHeight="1" x14ac:dyDescent="0.25">
      <c r="A239" s="39" t="s">
        <v>141</v>
      </c>
      <c r="B239" s="60">
        <f>'Valiutų skaičiavimai'!B24*'Valiutų skaičiavimai'!C24</f>
        <v>7.4528999999999996</v>
      </c>
    </row>
    <row r="240" spans="1:2" x14ac:dyDescent="0.25">
      <c r="A240" s="39" t="s">
        <v>155</v>
      </c>
      <c r="B240" s="60">
        <f>'Valiutų skaičiavimai'!B25*'Valiutų skaičiavimai'!C25</f>
        <v>44.717399999999998</v>
      </c>
    </row>
    <row r="241" spans="1:2" ht="15" customHeight="1" x14ac:dyDescent="0.25">
      <c r="A241" s="39" t="s">
        <v>158</v>
      </c>
      <c r="B241" s="60">
        <f>'Valiutų skaičiavimai'!B26*'Valiutų skaičiavimai'!C26</f>
        <v>2.1294</v>
      </c>
    </row>
    <row r="242" spans="1:2" x14ac:dyDescent="0.25">
      <c r="A242" s="39" t="s">
        <v>157</v>
      </c>
      <c r="B242" s="60">
        <f>'Valiutų skaičiavimai'!B27*'Valiutų skaičiavimai'!C27</f>
        <v>63.881999999999998</v>
      </c>
    </row>
    <row r="243" spans="1:2" ht="15" customHeight="1" x14ac:dyDescent="0.25">
      <c r="A243" s="39" t="s">
        <v>156</v>
      </c>
      <c r="B243" s="60">
        <f>'Valiutų skaičiavimai'!B28*'Valiutų skaičiavimai'!C28</f>
        <v>21.294</v>
      </c>
    </row>
    <row r="244" spans="1:2" x14ac:dyDescent="0.25">
      <c r="A244" s="39" t="s">
        <v>142</v>
      </c>
      <c r="B244" s="60">
        <f>'Valiutų skaičiavimai'!B29*'Valiutų skaičiavimai'!C29</f>
        <v>44.717399999999998</v>
      </c>
    </row>
    <row r="245" spans="1:2" ht="15" customHeight="1" x14ac:dyDescent="0.25">
      <c r="A245" s="39" t="s">
        <v>143</v>
      </c>
      <c r="B245" s="60">
        <f>'Valiutų skaičiavimai'!B30*'Valiutų skaičiavimai'!C30</f>
        <v>2.1294</v>
      </c>
    </row>
    <row r="246" spans="1:2" x14ac:dyDescent="0.25">
      <c r="A246" s="39" t="s">
        <v>144</v>
      </c>
      <c r="B246" s="60">
        <f>'Valiutų skaičiavimai'!B31*'Valiutų skaičiavimai'!C31</f>
        <v>223.58699999999999</v>
      </c>
    </row>
    <row r="247" spans="1:2" x14ac:dyDescent="0.25">
      <c r="A247" s="39" t="s">
        <v>145</v>
      </c>
      <c r="B247" s="60">
        <f>'Valiutų skaičiavimai'!B32*'Valiutų skaičiavimai'!C32</f>
        <v>44.717399999999998</v>
      </c>
    </row>
    <row r="248" spans="1:2" ht="15" customHeight="1" x14ac:dyDescent="0.25">
      <c r="A248" s="39" t="s">
        <v>146</v>
      </c>
      <c r="B248" s="60">
        <f>'Valiutų skaičiavimai'!B33*'Valiutų skaičiavimai'!C33</f>
        <v>2.1294</v>
      </c>
    </row>
    <row r="249" spans="1:2" x14ac:dyDescent="0.25">
      <c r="A249" s="39" t="s">
        <v>147</v>
      </c>
      <c r="B249" s="60">
        <f>'Valiutų skaičiavimai'!B34*'Valiutų skaičiavimai'!C34</f>
        <v>63.881999999999998</v>
      </c>
    </row>
    <row r="250" spans="1:2" ht="15" customHeight="1" x14ac:dyDescent="0.25">
      <c r="A250" s="39" t="s">
        <v>148</v>
      </c>
      <c r="B250" s="60">
        <f>'Valiutų skaičiavimai'!B35*'Valiutų skaičiavimai'!C35</f>
        <v>21.294</v>
      </c>
    </row>
    <row r="251" spans="1:2" x14ac:dyDescent="0.25">
      <c r="A251" s="39" t="s">
        <v>149</v>
      </c>
      <c r="B251" s="60">
        <f>'Valiutų skaičiavimai'!B36*'Valiutų skaičiavimai'!C36</f>
        <v>44.717399999999998</v>
      </c>
    </row>
    <row r="252" spans="1:2" x14ac:dyDescent="0.25">
      <c r="A252" s="39" t="s">
        <v>150</v>
      </c>
      <c r="B252" s="60">
        <f>'Valiutų skaičiavimai'!B37*'Valiutų skaičiavimai'!C37</f>
        <v>2.1294</v>
      </c>
    </row>
    <row r="253" spans="1:2" x14ac:dyDescent="0.25">
      <c r="A253" s="39" t="s">
        <v>151</v>
      </c>
      <c r="B253" s="60">
        <f>'Valiutų skaičiavimai'!B38*'Valiutų skaičiavimai'!C38</f>
        <v>44.717399999999998</v>
      </c>
    </row>
    <row r="254" spans="1:2" x14ac:dyDescent="0.25">
      <c r="A254" s="39" t="s">
        <v>152</v>
      </c>
      <c r="B254" s="60">
        <f>'Valiutų skaičiavimai'!B39*'Valiutų skaičiavimai'!C39</f>
        <v>2.1294</v>
      </c>
    </row>
    <row r="255" spans="1:2" x14ac:dyDescent="0.25">
      <c r="A255" s="39" t="s">
        <v>154</v>
      </c>
      <c r="B255" s="60">
        <f>'Valiutų skaičiavimai'!B40*'Valiutų skaičiavimai'!C40</f>
        <v>63.881999999999998</v>
      </c>
    </row>
    <row r="256" spans="1:2" ht="15" customHeight="1" x14ac:dyDescent="0.25">
      <c r="A256" s="39" t="s">
        <v>153</v>
      </c>
      <c r="B256" s="60">
        <f>'Valiutų skaičiavimai'!B41*'Valiutų skaičiavimai'!C41</f>
        <v>21.294</v>
      </c>
    </row>
  </sheetData>
  <sortState ref="D13:D51">
    <sortCondition ref="D13"/>
  </sortState>
  <mergeCells count="10">
    <mergeCell ref="A219:B219"/>
    <mergeCell ref="A3:B3"/>
    <mergeCell ref="A5:B5"/>
    <mergeCell ref="A79:B79"/>
    <mergeCell ref="A1:B1"/>
    <mergeCell ref="A172:B172"/>
    <mergeCell ref="A202:B202"/>
    <mergeCell ref="A208:B208"/>
    <mergeCell ref="A210:B210"/>
    <mergeCell ref="A7:B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5"/>
  <sheetViews>
    <sheetView zoomScaleNormal="100" workbookViewId="0">
      <selection sqref="A1:F1"/>
    </sheetView>
  </sheetViews>
  <sheetFormatPr defaultRowHeight="14.25" x14ac:dyDescent="0.2"/>
  <cols>
    <col min="1" max="1" width="7.7109375" style="21" customWidth="1"/>
    <col min="2" max="2" width="45.7109375" style="21" customWidth="1"/>
    <col min="3" max="4" width="15.7109375" style="21" customWidth="1"/>
    <col min="5" max="5" width="22.7109375" style="21" customWidth="1"/>
    <col min="6" max="6" width="20.5703125" style="21" customWidth="1"/>
    <col min="7" max="248" width="9.140625" style="47"/>
    <col min="249" max="249" width="7" style="47" customWidth="1"/>
    <col min="250" max="250" width="19.5703125" style="47" customWidth="1"/>
    <col min="251" max="251" width="16.28515625" style="47" customWidth="1"/>
    <col min="252" max="252" width="12.85546875" style="47" customWidth="1"/>
    <col min="253" max="253" width="14.140625" style="47" customWidth="1"/>
    <col min="254" max="254" width="13.28515625" style="47" customWidth="1"/>
    <col min="255" max="256" width="14.5703125" style="47" customWidth="1"/>
    <col min="257" max="258" width="12" style="47" customWidth="1"/>
    <col min="259" max="259" width="21.7109375" style="47" customWidth="1"/>
    <col min="260" max="504" width="9.140625" style="47"/>
    <col min="505" max="505" width="7" style="47" customWidth="1"/>
    <col min="506" max="506" width="19.5703125" style="47" customWidth="1"/>
    <col min="507" max="507" width="16.28515625" style="47" customWidth="1"/>
    <col min="508" max="508" width="12.85546875" style="47" customWidth="1"/>
    <col min="509" max="509" width="14.140625" style="47" customWidth="1"/>
    <col min="510" max="510" width="13.28515625" style="47" customWidth="1"/>
    <col min="511" max="512" width="14.5703125" style="47" customWidth="1"/>
    <col min="513" max="514" width="12" style="47" customWidth="1"/>
    <col min="515" max="515" width="21.7109375" style="47" customWidth="1"/>
    <col min="516" max="760" width="9.140625" style="47"/>
    <col min="761" max="761" width="7" style="47" customWidth="1"/>
    <col min="762" max="762" width="19.5703125" style="47" customWidth="1"/>
    <col min="763" max="763" width="16.28515625" style="47" customWidth="1"/>
    <col min="764" max="764" width="12.85546875" style="47" customWidth="1"/>
    <col min="765" max="765" width="14.140625" style="47" customWidth="1"/>
    <col min="766" max="766" width="13.28515625" style="47" customWidth="1"/>
    <col min="767" max="768" width="14.5703125" style="47" customWidth="1"/>
    <col min="769" max="770" width="12" style="47" customWidth="1"/>
    <col min="771" max="771" width="21.7109375" style="47" customWidth="1"/>
    <col min="772" max="1016" width="9.140625" style="47"/>
    <col min="1017" max="1017" width="7" style="47" customWidth="1"/>
    <col min="1018" max="1018" width="19.5703125" style="47" customWidth="1"/>
    <col min="1019" max="1019" width="16.28515625" style="47" customWidth="1"/>
    <col min="1020" max="1020" width="12.85546875" style="47" customWidth="1"/>
    <col min="1021" max="1021" width="14.140625" style="47" customWidth="1"/>
    <col min="1022" max="1022" width="13.28515625" style="47" customWidth="1"/>
    <col min="1023" max="1024" width="14.5703125" style="47" customWidth="1"/>
    <col min="1025" max="1026" width="12" style="47" customWidth="1"/>
    <col min="1027" max="1027" width="21.7109375" style="47" customWidth="1"/>
    <col min="1028" max="1272" width="9.140625" style="47"/>
    <col min="1273" max="1273" width="7" style="47" customWidth="1"/>
    <col min="1274" max="1274" width="19.5703125" style="47" customWidth="1"/>
    <col min="1275" max="1275" width="16.28515625" style="47" customWidth="1"/>
    <col min="1276" max="1276" width="12.85546875" style="47" customWidth="1"/>
    <col min="1277" max="1277" width="14.140625" style="47" customWidth="1"/>
    <col min="1278" max="1278" width="13.28515625" style="47" customWidth="1"/>
    <col min="1279" max="1280" width="14.5703125" style="47" customWidth="1"/>
    <col min="1281" max="1282" width="12" style="47" customWidth="1"/>
    <col min="1283" max="1283" width="21.7109375" style="47" customWidth="1"/>
    <col min="1284" max="1528" width="9.140625" style="47"/>
    <col min="1529" max="1529" width="7" style="47" customWidth="1"/>
    <col min="1530" max="1530" width="19.5703125" style="47" customWidth="1"/>
    <col min="1531" max="1531" width="16.28515625" style="47" customWidth="1"/>
    <col min="1532" max="1532" width="12.85546875" style="47" customWidth="1"/>
    <col min="1533" max="1533" width="14.140625" style="47" customWidth="1"/>
    <col min="1534" max="1534" width="13.28515625" style="47" customWidth="1"/>
    <col min="1535" max="1536" width="14.5703125" style="47" customWidth="1"/>
    <col min="1537" max="1538" width="12" style="47" customWidth="1"/>
    <col min="1539" max="1539" width="21.7109375" style="47" customWidth="1"/>
    <col min="1540" max="1784" width="9.140625" style="47"/>
    <col min="1785" max="1785" width="7" style="47" customWidth="1"/>
    <col min="1786" max="1786" width="19.5703125" style="47" customWidth="1"/>
    <col min="1787" max="1787" width="16.28515625" style="47" customWidth="1"/>
    <col min="1788" max="1788" width="12.85546875" style="47" customWidth="1"/>
    <col min="1789" max="1789" width="14.140625" style="47" customWidth="1"/>
    <col min="1790" max="1790" width="13.28515625" style="47" customWidth="1"/>
    <col min="1791" max="1792" width="14.5703125" style="47" customWidth="1"/>
    <col min="1793" max="1794" width="12" style="47" customWidth="1"/>
    <col min="1795" max="1795" width="21.7109375" style="47" customWidth="1"/>
    <col min="1796" max="2040" width="9.140625" style="47"/>
    <col min="2041" max="2041" width="7" style="47" customWidth="1"/>
    <col min="2042" max="2042" width="19.5703125" style="47" customWidth="1"/>
    <col min="2043" max="2043" width="16.28515625" style="47" customWidth="1"/>
    <col min="2044" max="2044" width="12.85546875" style="47" customWidth="1"/>
    <col min="2045" max="2045" width="14.140625" style="47" customWidth="1"/>
    <col min="2046" max="2046" width="13.28515625" style="47" customWidth="1"/>
    <col min="2047" max="2048" width="14.5703125" style="47" customWidth="1"/>
    <col min="2049" max="2050" width="12" style="47" customWidth="1"/>
    <col min="2051" max="2051" width="21.7109375" style="47" customWidth="1"/>
    <col min="2052" max="2296" width="9.140625" style="47"/>
    <col min="2297" max="2297" width="7" style="47" customWidth="1"/>
    <col min="2298" max="2298" width="19.5703125" style="47" customWidth="1"/>
    <col min="2299" max="2299" width="16.28515625" style="47" customWidth="1"/>
    <col min="2300" max="2300" width="12.85546875" style="47" customWidth="1"/>
    <col min="2301" max="2301" width="14.140625" style="47" customWidth="1"/>
    <col min="2302" max="2302" width="13.28515625" style="47" customWidth="1"/>
    <col min="2303" max="2304" width="14.5703125" style="47" customWidth="1"/>
    <col min="2305" max="2306" width="12" style="47" customWidth="1"/>
    <col min="2307" max="2307" width="21.7109375" style="47" customWidth="1"/>
    <col min="2308" max="2552" width="9.140625" style="47"/>
    <col min="2553" max="2553" width="7" style="47" customWidth="1"/>
    <col min="2554" max="2554" width="19.5703125" style="47" customWidth="1"/>
    <col min="2555" max="2555" width="16.28515625" style="47" customWidth="1"/>
    <col min="2556" max="2556" width="12.85546875" style="47" customWidth="1"/>
    <col min="2557" max="2557" width="14.140625" style="47" customWidth="1"/>
    <col min="2558" max="2558" width="13.28515625" style="47" customWidth="1"/>
    <col min="2559" max="2560" width="14.5703125" style="47" customWidth="1"/>
    <col min="2561" max="2562" width="12" style="47" customWidth="1"/>
    <col min="2563" max="2563" width="21.7109375" style="47" customWidth="1"/>
    <col min="2564" max="2808" width="9.140625" style="47"/>
    <col min="2809" max="2809" width="7" style="47" customWidth="1"/>
    <col min="2810" max="2810" width="19.5703125" style="47" customWidth="1"/>
    <col min="2811" max="2811" width="16.28515625" style="47" customWidth="1"/>
    <col min="2812" max="2812" width="12.85546875" style="47" customWidth="1"/>
    <col min="2813" max="2813" width="14.140625" style="47" customWidth="1"/>
    <col min="2814" max="2814" width="13.28515625" style="47" customWidth="1"/>
    <col min="2815" max="2816" width="14.5703125" style="47" customWidth="1"/>
    <col min="2817" max="2818" width="12" style="47" customWidth="1"/>
    <col min="2819" max="2819" width="21.7109375" style="47" customWidth="1"/>
    <col min="2820" max="3064" width="9.140625" style="47"/>
    <col min="3065" max="3065" width="7" style="47" customWidth="1"/>
    <col min="3066" max="3066" width="19.5703125" style="47" customWidth="1"/>
    <col min="3067" max="3067" width="16.28515625" style="47" customWidth="1"/>
    <col min="3068" max="3068" width="12.85546875" style="47" customWidth="1"/>
    <col min="3069" max="3069" width="14.140625" style="47" customWidth="1"/>
    <col min="3070" max="3070" width="13.28515625" style="47" customWidth="1"/>
    <col min="3071" max="3072" width="14.5703125" style="47" customWidth="1"/>
    <col min="3073" max="3074" width="12" style="47" customWidth="1"/>
    <col min="3075" max="3075" width="21.7109375" style="47" customWidth="1"/>
    <col min="3076" max="3320" width="9.140625" style="47"/>
    <col min="3321" max="3321" width="7" style="47" customWidth="1"/>
    <col min="3322" max="3322" width="19.5703125" style="47" customWidth="1"/>
    <col min="3323" max="3323" width="16.28515625" style="47" customWidth="1"/>
    <col min="3324" max="3324" width="12.85546875" style="47" customWidth="1"/>
    <col min="3325" max="3325" width="14.140625" style="47" customWidth="1"/>
    <col min="3326" max="3326" width="13.28515625" style="47" customWidth="1"/>
    <col min="3327" max="3328" width="14.5703125" style="47" customWidth="1"/>
    <col min="3329" max="3330" width="12" style="47" customWidth="1"/>
    <col min="3331" max="3331" width="21.7109375" style="47" customWidth="1"/>
    <col min="3332" max="3576" width="9.140625" style="47"/>
    <col min="3577" max="3577" width="7" style="47" customWidth="1"/>
    <col min="3578" max="3578" width="19.5703125" style="47" customWidth="1"/>
    <col min="3579" max="3579" width="16.28515625" style="47" customWidth="1"/>
    <col min="3580" max="3580" width="12.85546875" style="47" customWidth="1"/>
    <col min="3581" max="3581" width="14.140625" style="47" customWidth="1"/>
    <col min="3582" max="3582" width="13.28515625" style="47" customWidth="1"/>
    <col min="3583" max="3584" width="14.5703125" style="47" customWidth="1"/>
    <col min="3585" max="3586" width="12" style="47" customWidth="1"/>
    <col min="3587" max="3587" width="21.7109375" style="47" customWidth="1"/>
    <col min="3588" max="3832" width="9.140625" style="47"/>
    <col min="3833" max="3833" width="7" style="47" customWidth="1"/>
    <col min="3834" max="3834" width="19.5703125" style="47" customWidth="1"/>
    <col min="3835" max="3835" width="16.28515625" style="47" customWidth="1"/>
    <col min="3836" max="3836" width="12.85546875" style="47" customWidth="1"/>
    <col min="3837" max="3837" width="14.140625" style="47" customWidth="1"/>
    <col min="3838" max="3838" width="13.28515625" style="47" customWidth="1"/>
    <col min="3839" max="3840" width="14.5703125" style="47" customWidth="1"/>
    <col min="3841" max="3842" width="12" style="47" customWidth="1"/>
    <col min="3843" max="3843" width="21.7109375" style="47" customWidth="1"/>
    <col min="3844" max="4088" width="9.140625" style="47"/>
    <col min="4089" max="4089" width="7" style="47" customWidth="1"/>
    <col min="4090" max="4090" width="19.5703125" style="47" customWidth="1"/>
    <col min="4091" max="4091" width="16.28515625" style="47" customWidth="1"/>
    <col min="4092" max="4092" width="12.85546875" style="47" customWidth="1"/>
    <col min="4093" max="4093" width="14.140625" style="47" customWidth="1"/>
    <col min="4094" max="4094" width="13.28515625" style="47" customWidth="1"/>
    <col min="4095" max="4096" width="14.5703125" style="47" customWidth="1"/>
    <col min="4097" max="4098" width="12" style="47" customWidth="1"/>
    <col min="4099" max="4099" width="21.7109375" style="47" customWidth="1"/>
    <col min="4100" max="4344" width="9.140625" style="47"/>
    <col min="4345" max="4345" width="7" style="47" customWidth="1"/>
    <col min="4346" max="4346" width="19.5703125" style="47" customWidth="1"/>
    <col min="4347" max="4347" width="16.28515625" style="47" customWidth="1"/>
    <col min="4348" max="4348" width="12.85546875" style="47" customWidth="1"/>
    <col min="4349" max="4349" width="14.140625" style="47" customWidth="1"/>
    <col min="4350" max="4350" width="13.28515625" style="47" customWidth="1"/>
    <col min="4351" max="4352" width="14.5703125" style="47" customWidth="1"/>
    <col min="4353" max="4354" width="12" style="47" customWidth="1"/>
    <col min="4355" max="4355" width="21.7109375" style="47" customWidth="1"/>
    <col min="4356" max="4600" width="9.140625" style="47"/>
    <col min="4601" max="4601" width="7" style="47" customWidth="1"/>
    <col min="4602" max="4602" width="19.5703125" style="47" customWidth="1"/>
    <col min="4603" max="4603" width="16.28515625" style="47" customWidth="1"/>
    <col min="4604" max="4604" width="12.85546875" style="47" customWidth="1"/>
    <col min="4605" max="4605" width="14.140625" style="47" customWidth="1"/>
    <col min="4606" max="4606" width="13.28515625" style="47" customWidth="1"/>
    <col min="4607" max="4608" width="14.5703125" style="47" customWidth="1"/>
    <col min="4609" max="4610" width="12" style="47" customWidth="1"/>
    <col min="4611" max="4611" width="21.7109375" style="47" customWidth="1"/>
    <col min="4612" max="4856" width="9.140625" style="47"/>
    <col min="4857" max="4857" width="7" style="47" customWidth="1"/>
    <col min="4858" max="4858" width="19.5703125" style="47" customWidth="1"/>
    <col min="4859" max="4859" width="16.28515625" style="47" customWidth="1"/>
    <col min="4860" max="4860" width="12.85546875" style="47" customWidth="1"/>
    <col min="4861" max="4861" width="14.140625" style="47" customWidth="1"/>
    <col min="4862" max="4862" width="13.28515625" style="47" customWidth="1"/>
    <col min="4863" max="4864" width="14.5703125" style="47" customWidth="1"/>
    <col min="4865" max="4866" width="12" style="47" customWidth="1"/>
    <col min="4867" max="4867" width="21.7109375" style="47" customWidth="1"/>
    <col min="4868" max="5112" width="9.140625" style="47"/>
    <col min="5113" max="5113" width="7" style="47" customWidth="1"/>
    <col min="5114" max="5114" width="19.5703125" style="47" customWidth="1"/>
    <col min="5115" max="5115" width="16.28515625" style="47" customWidth="1"/>
    <col min="5116" max="5116" width="12.85546875" style="47" customWidth="1"/>
    <col min="5117" max="5117" width="14.140625" style="47" customWidth="1"/>
    <col min="5118" max="5118" width="13.28515625" style="47" customWidth="1"/>
    <col min="5119" max="5120" width="14.5703125" style="47" customWidth="1"/>
    <col min="5121" max="5122" width="12" style="47" customWidth="1"/>
    <col min="5123" max="5123" width="21.7109375" style="47" customWidth="1"/>
    <col min="5124" max="5368" width="9.140625" style="47"/>
    <col min="5369" max="5369" width="7" style="47" customWidth="1"/>
    <col min="5370" max="5370" width="19.5703125" style="47" customWidth="1"/>
    <col min="5371" max="5371" width="16.28515625" style="47" customWidth="1"/>
    <col min="5372" max="5372" width="12.85546875" style="47" customWidth="1"/>
    <col min="5373" max="5373" width="14.140625" style="47" customWidth="1"/>
    <col min="5374" max="5374" width="13.28515625" style="47" customWidth="1"/>
    <col min="5375" max="5376" width="14.5703125" style="47" customWidth="1"/>
    <col min="5377" max="5378" width="12" style="47" customWidth="1"/>
    <col min="5379" max="5379" width="21.7109375" style="47" customWidth="1"/>
    <col min="5380" max="5624" width="9.140625" style="47"/>
    <col min="5625" max="5625" width="7" style="47" customWidth="1"/>
    <col min="5626" max="5626" width="19.5703125" style="47" customWidth="1"/>
    <col min="5627" max="5627" width="16.28515625" style="47" customWidth="1"/>
    <col min="5628" max="5628" width="12.85546875" style="47" customWidth="1"/>
    <col min="5629" max="5629" width="14.140625" style="47" customWidth="1"/>
    <col min="5630" max="5630" width="13.28515625" style="47" customWidth="1"/>
    <col min="5631" max="5632" width="14.5703125" style="47" customWidth="1"/>
    <col min="5633" max="5634" width="12" style="47" customWidth="1"/>
    <col min="5635" max="5635" width="21.7109375" style="47" customWidth="1"/>
    <col min="5636" max="5880" width="9.140625" style="47"/>
    <col min="5881" max="5881" width="7" style="47" customWidth="1"/>
    <col min="5882" max="5882" width="19.5703125" style="47" customWidth="1"/>
    <col min="5883" max="5883" width="16.28515625" style="47" customWidth="1"/>
    <col min="5884" max="5884" width="12.85546875" style="47" customWidth="1"/>
    <col min="5885" max="5885" width="14.140625" style="47" customWidth="1"/>
    <col min="5886" max="5886" width="13.28515625" style="47" customWidth="1"/>
    <col min="5887" max="5888" width="14.5703125" style="47" customWidth="1"/>
    <col min="5889" max="5890" width="12" style="47" customWidth="1"/>
    <col min="5891" max="5891" width="21.7109375" style="47" customWidth="1"/>
    <col min="5892" max="6136" width="9.140625" style="47"/>
    <col min="6137" max="6137" width="7" style="47" customWidth="1"/>
    <col min="6138" max="6138" width="19.5703125" style="47" customWidth="1"/>
    <col min="6139" max="6139" width="16.28515625" style="47" customWidth="1"/>
    <col min="6140" max="6140" width="12.85546875" style="47" customWidth="1"/>
    <col min="6141" max="6141" width="14.140625" style="47" customWidth="1"/>
    <col min="6142" max="6142" width="13.28515625" style="47" customWidth="1"/>
    <col min="6143" max="6144" width="14.5703125" style="47" customWidth="1"/>
    <col min="6145" max="6146" width="12" style="47" customWidth="1"/>
    <col min="6147" max="6147" width="21.7109375" style="47" customWidth="1"/>
    <col min="6148" max="6392" width="9.140625" style="47"/>
    <col min="6393" max="6393" width="7" style="47" customWidth="1"/>
    <col min="6394" max="6394" width="19.5703125" style="47" customWidth="1"/>
    <col min="6395" max="6395" width="16.28515625" style="47" customWidth="1"/>
    <col min="6396" max="6396" width="12.85546875" style="47" customWidth="1"/>
    <col min="6397" max="6397" width="14.140625" style="47" customWidth="1"/>
    <col min="6398" max="6398" width="13.28515625" style="47" customWidth="1"/>
    <col min="6399" max="6400" width="14.5703125" style="47" customWidth="1"/>
    <col min="6401" max="6402" width="12" style="47" customWidth="1"/>
    <col min="6403" max="6403" width="21.7109375" style="47" customWidth="1"/>
    <col min="6404" max="6648" width="9.140625" style="47"/>
    <col min="6649" max="6649" width="7" style="47" customWidth="1"/>
    <col min="6650" max="6650" width="19.5703125" style="47" customWidth="1"/>
    <col min="6651" max="6651" width="16.28515625" style="47" customWidth="1"/>
    <col min="6652" max="6652" width="12.85546875" style="47" customWidth="1"/>
    <col min="6653" max="6653" width="14.140625" style="47" customWidth="1"/>
    <col min="6654" max="6654" width="13.28515625" style="47" customWidth="1"/>
    <col min="6655" max="6656" width="14.5703125" style="47" customWidth="1"/>
    <col min="6657" max="6658" width="12" style="47" customWidth="1"/>
    <col min="6659" max="6659" width="21.7109375" style="47" customWidth="1"/>
    <col min="6660" max="6904" width="9.140625" style="47"/>
    <col min="6905" max="6905" width="7" style="47" customWidth="1"/>
    <col min="6906" max="6906" width="19.5703125" style="47" customWidth="1"/>
    <col min="6907" max="6907" width="16.28515625" style="47" customWidth="1"/>
    <col min="6908" max="6908" width="12.85546875" style="47" customWidth="1"/>
    <col min="6909" max="6909" width="14.140625" style="47" customWidth="1"/>
    <col min="6910" max="6910" width="13.28515625" style="47" customWidth="1"/>
    <col min="6911" max="6912" width="14.5703125" style="47" customWidth="1"/>
    <col min="6913" max="6914" width="12" style="47" customWidth="1"/>
    <col min="6915" max="6915" width="21.7109375" style="47" customWidth="1"/>
    <col min="6916" max="7160" width="9.140625" style="47"/>
    <col min="7161" max="7161" width="7" style="47" customWidth="1"/>
    <col min="7162" max="7162" width="19.5703125" style="47" customWidth="1"/>
    <col min="7163" max="7163" width="16.28515625" style="47" customWidth="1"/>
    <col min="7164" max="7164" width="12.85546875" style="47" customWidth="1"/>
    <col min="7165" max="7165" width="14.140625" style="47" customWidth="1"/>
    <col min="7166" max="7166" width="13.28515625" style="47" customWidth="1"/>
    <col min="7167" max="7168" width="14.5703125" style="47" customWidth="1"/>
    <col min="7169" max="7170" width="12" style="47" customWidth="1"/>
    <col min="7171" max="7171" width="21.7109375" style="47" customWidth="1"/>
    <col min="7172" max="7416" width="9.140625" style="47"/>
    <col min="7417" max="7417" width="7" style="47" customWidth="1"/>
    <col min="7418" max="7418" width="19.5703125" style="47" customWidth="1"/>
    <col min="7419" max="7419" width="16.28515625" style="47" customWidth="1"/>
    <col min="7420" max="7420" width="12.85546875" style="47" customWidth="1"/>
    <col min="7421" max="7421" width="14.140625" style="47" customWidth="1"/>
    <col min="7422" max="7422" width="13.28515625" style="47" customWidth="1"/>
    <col min="7423" max="7424" width="14.5703125" style="47" customWidth="1"/>
    <col min="7425" max="7426" width="12" style="47" customWidth="1"/>
    <col min="7427" max="7427" width="21.7109375" style="47" customWidth="1"/>
    <col min="7428" max="7672" width="9.140625" style="47"/>
    <col min="7673" max="7673" width="7" style="47" customWidth="1"/>
    <col min="7674" max="7674" width="19.5703125" style="47" customWidth="1"/>
    <col min="7675" max="7675" width="16.28515625" style="47" customWidth="1"/>
    <col min="7676" max="7676" width="12.85546875" style="47" customWidth="1"/>
    <col min="7677" max="7677" width="14.140625" style="47" customWidth="1"/>
    <col min="7678" max="7678" width="13.28515625" style="47" customWidth="1"/>
    <col min="7679" max="7680" width="14.5703125" style="47" customWidth="1"/>
    <col min="7681" max="7682" width="12" style="47" customWidth="1"/>
    <col min="7683" max="7683" width="21.7109375" style="47" customWidth="1"/>
    <col min="7684" max="7928" width="9.140625" style="47"/>
    <col min="7929" max="7929" width="7" style="47" customWidth="1"/>
    <col min="7930" max="7930" width="19.5703125" style="47" customWidth="1"/>
    <col min="7931" max="7931" width="16.28515625" style="47" customWidth="1"/>
    <col min="7932" max="7932" width="12.85546875" style="47" customWidth="1"/>
    <col min="7933" max="7933" width="14.140625" style="47" customWidth="1"/>
    <col min="7934" max="7934" width="13.28515625" style="47" customWidth="1"/>
    <col min="7935" max="7936" width="14.5703125" style="47" customWidth="1"/>
    <col min="7937" max="7938" width="12" style="47" customWidth="1"/>
    <col min="7939" max="7939" width="21.7109375" style="47" customWidth="1"/>
    <col min="7940" max="8184" width="9.140625" style="47"/>
    <col min="8185" max="8185" width="7" style="47" customWidth="1"/>
    <col min="8186" max="8186" width="19.5703125" style="47" customWidth="1"/>
    <col min="8187" max="8187" width="16.28515625" style="47" customWidth="1"/>
    <col min="8188" max="8188" width="12.85546875" style="47" customWidth="1"/>
    <col min="8189" max="8189" width="14.140625" style="47" customWidth="1"/>
    <col min="8190" max="8190" width="13.28515625" style="47" customWidth="1"/>
    <col min="8191" max="8192" width="14.5703125" style="47" customWidth="1"/>
    <col min="8193" max="8194" width="12" style="47" customWidth="1"/>
    <col min="8195" max="8195" width="21.7109375" style="47" customWidth="1"/>
    <col min="8196" max="8440" width="9.140625" style="47"/>
    <col min="8441" max="8441" width="7" style="47" customWidth="1"/>
    <col min="8442" max="8442" width="19.5703125" style="47" customWidth="1"/>
    <col min="8443" max="8443" width="16.28515625" style="47" customWidth="1"/>
    <col min="8444" max="8444" width="12.85546875" style="47" customWidth="1"/>
    <col min="8445" max="8445" width="14.140625" style="47" customWidth="1"/>
    <col min="8446" max="8446" width="13.28515625" style="47" customWidth="1"/>
    <col min="8447" max="8448" width="14.5703125" style="47" customWidth="1"/>
    <col min="8449" max="8450" width="12" style="47" customWidth="1"/>
    <col min="8451" max="8451" width="21.7109375" style="47" customWidth="1"/>
    <col min="8452" max="8696" width="9.140625" style="47"/>
    <col min="8697" max="8697" width="7" style="47" customWidth="1"/>
    <col min="8698" max="8698" width="19.5703125" style="47" customWidth="1"/>
    <col min="8699" max="8699" width="16.28515625" style="47" customWidth="1"/>
    <col min="8700" max="8700" width="12.85546875" style="47" customWidth="1"/>
    <col min="8701" max="8701" width="14.140625" style="47" customWidth="1"/>
    <col min="8702" max="8702" width="13.28515625" style="47" customWidth="1"/>
    <col min="8703" max="8704" width="14.5703125" style="47" customWidth="1"/>
    <col min="8705" max="8706" width="12" style="47" customWidth="1"/>
    <col min="8707" max="8707" width="21.7109375" style="47" customWidth="1"/>
    <col min="8708" max="8952" width="9.140625" style="47"/>
    <col min="8953" max="8953" width="7" style="47" customWidth="1"/>
    <col min="8954" max="8954" width="19.5703125" style="47" customWidth="1"/>
    <col min="8955" max="8955" width="16.28515625" style="47" customWidth="1"/>
    <col min="8956" max="8956" width="12.85546875" style="47" customWidth="1"/>
    <col min="8957" max="8957" width="14.140625" style="47" customWidth="1"/>
    <col min="8958" max="8958" width="13.28515625" style="47" customWidth="1"/>
    <col min="8959" max="8960" width="14.5703125" style="47" customWidth="1"/>
    <col min="8961" max="8962" width="12" style="47" customWidth="1"/>
    <col min="8963" max="8963" width="21.7109375" style="47" customWidth="1"/>
    <col min="8964" max="9208" width="9.140625" style="47"/>
    <col min="9209" max="9209" width="7" style="47" customWidth="1"/>
    <col min="9210" max="9210" width="19.5703125" style="47" customWidth="1"/>
    <col min="9211" max="9211" width="16.28515625" style="47" customWidth="1"/>
    <col min="9212" max="9212" width="12.85546875" style="47" customWidth="1"/>
    <col min="9213" max="9213" width="14.140625" style="47" customWidth="1"/>
    <col min="9214" max="9214" width="13.28515625" style="47" customWidth="1"/>
    <col min="9215" max="9216" width="14.5703125" style="47" customWidth="1"/>
    <col min="9217" max="9218" width="12" style="47" customWidth="1"/>
    <col min="9219" max="9219" width="21.7109375" style="47" customWidth="1"/>
    <col min="9220" max="9464" width="9.140625" style="47"/>
    <col min="9465" max="9465" width="7" style="47" customWidth="1"/>
    <col min="9466" max="9466" width="19.5703125" style="47" customWidth="1"/>
    <col min="9467" max="9467" width="16.28515625" style="47" customWidth="1"/>
    <col min="9468" max="9468" width="12.85546875" style="47" customWidth="1"/>
    <col min="9469" max="9469" width="14.140625" style="47" customWidth="1"/>
    <col min="9470" max="9470" width="13.28515625" style="47" customWidth="1"/>
    <col min="9471" max="9472" width="14.5703125" style="47" customWidth="1"/>
    <col min="9473" max="9474" width="12" style="47" customWidth="1"/>
    <col min="9475" max="9475" width="21.7109375" style="47" customWidth="1"/>
    <col min="9476" max="9720" width="9.140625" style="47"/>
    <col min="9721" max="9721" width="7" style="47" customWidth="1"/>
    <col min="9722" max="9722" width="19.5703125" style="47" customWidth="1"/>
    <col min="9723" max="9723" width="16.28515625" style="47" customWidth="1"/>
    <col min="9724" max="9724" width="12.85546875" style="47" customWidth="1"/>
    <col min="9725" max="9725" width="14.140625" style="47" customWidth="1"/>
    <col min="9726" max="9726" width="13.28515625" style="47" customWidth="1"/>
    <col min="9727" max="9728" width="14.5703125" style="47" customWidth="1"/>
    <col min="9729" max="9730" width="12" style="47" customWidth="1"/>
    <col min="9731" max="9731" width="21.7109375" style="47" customWidth="1"/>
    <col min="9732" max="9976" width="9.140625" style="47"/>
    <col min="9977" max="9977" width="7" style="47" customWidth="1"/>
    <col min="9978" max="9978" width="19.5703125" style="47" customWidth="1"/>
    <col min="9979" max="9979" width="16.28515625" style="47" customWidth="1"/>
    <col min="9980" max="9980" width="12.85546875" style="47" customWidth="1"/>
    <col min="9981" max="9981" width="14.140625" style="47" customWidth="1"/>
    <col min="9982" max="9982" width="13.28515625" style="47" customWidth="1"/>
    <col min="9983" max="9984" width="14.5703125" style="47" customWidth="1"/>
    <col min="9985" max="9986" width="12" style="47" customWidth="1"/>
    <col min="9987" max="9987" width="21.7109375" style="47" customWidth="1"/>
    <col min="9988" max="10232" width="9.140625" style="47"/>
    <col min="10233" max="10233" width="7" style="47" customWidth="1"/>
    <col min="10234" max="10234" width="19.5703125" style="47" customWidth="1"/>
    <col min="10235" max="10235" width="16.28515625" style="47" customWidth="1"/>
    <col min="10236" max="10236" width="12.85546875" style="47" customWidth="1"/>
    <col min="10237" max="10237" width="14.140625" style="47" customWidth="1"/>
    <col min="10238" max="10238" width="13.28515625" style="47" customWidth="1"/>
    <col min="10239" max="10240" width="14.5703125" style="47" customWidth="1"/>
    <col min="10241" max="10242" width="12" style="47" customWidth="1"/>
    <col min="10243" max="10243" width="21.7109375" style="47" customWidth="1"/>
    <col min="10244" max="10488" width="9.140625" style="47"/>
    <col min="10489" max="10489" width="7" style="47" customWidth="1"/>
    <col min="10490" max="10490" width="19.5703125" style="47" customWidth="1"/>
    <col min="10491" max="10491" width="16.28515625" style="47" customWidth="1"/>
    <col min="10492" max="10492" width="12.85546875" style="47" customWidth="1"/>
    <col min="10493" max="10493" width="14.140625" style="47" customWidth="1"/>
    <col min="10494" max="10494" width="13.28515625" style="47" customWidth="1"/>
    <col min="10495" max="10496" width="14.5703125" style="47" customWidth="1"/>
    <col min="10497" max="10498" width="12" style="47" customWidth="1"/>
    <col min="10499" max="10499" width="21.7109375" style="47" customWidth="1"/>
    <col min="10500" max="10744" width="9.140625" style="47"/>
    <col min="10745" max="10745" width="7" style="47" customWidth="1"/>
    <col min="10746" max="10746" width="19.5703125" style="47" customWidth="1"/>
    <col min="10747" max="10747" width="16.28515625" style="47" customWidth="1"/>
    <col min="10748" max="10748" width="12.85546875" style="47" customWidth="1"/>
    <col min="10749" max="10749" width="14.140625" style="47" customWidth="1"/>
    <col min="10750" max="10750" width="13.28515625" style="47" customWidth="1"/>
    <col min="10751" max="10752" width="14.5703125" style="47" customWidth="1"/>
    <col min="10753" max="10754" width="12" style="47" customWidth="1"/>
    <col min="10755" max="10755" width="21.7109375" style="47" customWidth="1"/>
    <col min="10756" max="11000" width="9.140625" style="47"/>
    <col min="11001" max="11001" width="7" style="47" customWidth="1"/>
    <col min="11002" max="11002" width="19.5703125" style="47" customWidth="1"/>
    <col min="11003" max="11003" width="16.28515625" style="47" customWidth="1"/>
    <col min="11004" max="11004" width="12.85546875" style="47" customWidth="1"/>
    <col min="11005" max="11005" width="14.140625" style="47" customWidth="1"/>
    <col min="11006" max="11006" width="13.28515625" style="47" customWidth="1"/>
    <col min="11007" max="11008" width="14.5703125" style="47" customWidth="1"/>
    <col min="11009" max="11010" width="12" style="47" customWidth="1"/>
    <col min="11011" max="11011" width="21.7109375" style="47" customWidth="1"/>
    <col min="11012" max="11256" width="9.140625" style="47"/>
    <col min="11257" max="11257" width="7" style="47" customWidth="1"/>
    <col min="11258" max="11258" width="19.5703125" style="47" customWidth="1"/>
    <col min="11259" max="11259" width="16.28515625" style="47" customWidth="1"/>
    <col min="11260" max="11260" width="12.85546875" style="47" customWidth="1"/>
    <col min="11261" max="11261" width="14.140625" style="47" customWidth="1"/>
    <col min="11262" max="11262" width="13.28515625" style="47" customWidth="1"/>
    <col min="11263" max="11264" width="14.5703125" style="47" customWidth="1"/>
    <col min="11265" max="11266" width="12" style="47" customWidth="1"/>
    <col min="11267" max="11267" width="21.7109375" style="47" customWidth="1"/>
    <col min="11268" max="11512" width="9.140625" style="47"/>
    <col min="11513" max="11513" width="7" style="47" customWidth="1"/>
    <col min="11514" max="11514" width="19.5703125" style="47" customWidth="1"/>
    <col min="11515" max="11515" width="16.28515625" style="47" customWidth="1"/>
    <col min="11516" max="11516" width="12.85546875" style="47" customWidth="1"/>
    <col min="11517" max="11517" width="14.140625" style="47" customWidth="1"/>
    <col min="11518" max="11518" width="13.28515625" style="47" customWidth="1"/>
    <col min="11519" max="11520" width="14.5703125" style="47" customWidth="1"/>
    <col min="11521" max="11522" width="12" style="47" customWidth="1"/>
    <col min="11523" max="11523" width="21.7109375" style="47" customWidth="1"/>
    <col min="11524" max="11768" width="9.140625" style="47"/>
    <col min="11769" max="11769" width="7" style="47" customWidth="1"/>
    <col min="11770" max="11770" width="19.5703125" style="47" customWidth="1"/>
    <col min="11771" max="11771" width="16.28515625" style="47" customWidth="1"/>
    <col min="11772" max="11772" width="12.85546875" style="47" customWidth="1"/>
    <col min="11773" max="11773" width="14.140625" style="47" customWidth="1"/>
    <col min="11774" max="11774" width="13.28515625" style="47" customWidth="1"/>
    <col min="11775" max="11776" width="14.5703125" style="47" customWidth="1"/>
    <col min="11777" max="11778" width="12" style="47" customWidth="1"/>
    <col min="11779" max="11779" width="21.7109375" style="47" customWidth="1"/>
    <col min="11780" max="12024" width="9.140625" style="47"/>
    <col min="12025" max="12025" width="7" style="47" customWidth="1"/>
    <col min="12026" max="12026" width="19.5703125" style="47" customWidth="1"/>
    <col min="12027" max="12027" width="16.28515625" style="47" customWidth="1"/>
    <col min="12028" max="12028" width="12.85546875" style="47" customWidth="1"/>
    <col min="12029" max="12029" width="14.140625" style="47" customWidth="1"/>
    <col min="12030" max="12030" width="13.28515625" style="47" customWidth="1"/>
    <col min="12031" max="12032" width="14.5703125" style="47" customWidth="1"/>
    <col min="12033" max="12034" width="12" style="47" customWidth="1"/>
    <col min="12035" max="12035" width="21.7109375" style="47" customWidth="1"/>
    <col min="12036" max="12280" width="9.140625" style="47"/>
    <col min="12281" max="12281" width="7" style="47" customWidth="1"/>
    <col min="12282" max="12282" width="19.5703125" style="47" customWidth="1"/>
    <col min="12283" max="12283" width="16.28515625" style="47" customWidth="1"/>
    <col min="12284" max="12284" width="12.85546875" style="47" customWidth="1"/>
    <col min="12285" max="12285" width="14.140625" style="47" customWidth="1"/>
    <col min="12286" max="12286" width="13.28515625" style="47" customWidth="1"/>
    <col min="12287" max="12288" width="14.5703125" style="47" customWidth="1"/>
    <col min="12289" max="12290" width="12" style="47" customWidth="1"/>
    <col min="12291" max="12291" width="21.7109375" style="47" customWidth="1"/>
    <col min="12292" max="12536" width="9.140625" style="47"/>
    <col min="12537" max="12537" width="7" style="47" customWidth="1"/>
    <col min="12538" max="12538" width="19.5703125" style="47" customWidth="1"/>
    <col min="12539" max="12539" width="16.28515625" style="47" customWidth="1"/>
    <col min="12540" max="12540" width="12.85546875" style="47" customWidth="1"/>
    <col min="12541" max="12541" width="14.140625" style="47" customWidth="1"/>
    <col min="12542" max="12542" width="13.28515625" style="47" customWidth="1"/>
    <col min="12543" max="12544" width="14.5703125" style="47" customWidth="1"/>
    <col min="12545" max="12546" width="12" style="47" customWidth="1"/>
    <col min="12547" max="12547" width="21.7109375" style="47" customWidth="1"/>
    <col min="12548" max="12792" width="9.140625" style="47"/>
    <col min="12793" max="12793" width="7" style="47" customWidth="1"/>
    <col min="12794" max="12794" width="19.5703125" style="47" customWidth="1"/>
    <col min="12795" max="12795" width="16.28515625" style="47" customWidth="1"/>
    <col min="12796" max="12796" width="12.85546875" style="47" customWidth="1"/>
    <col min="12797" max="12797" width="14.140625" style="47" customWidth="1"/>
    <col min="12798" max="12798" width="13.28515625" style="47" customWidth="1"/>
    <col min="12799" max="12800" width="14.5703125" style="47" customWidth="1"/>
    <col min="12801" max="12802" width="12" style="47" customWidth="1"/>
    <col min="12803" max="12803" width="21.7109375" style="47" customWidth="1"/>
    <col min="12804" max="13048" width="9.140625" style="47"/>
    <col min="13049" max="13049" width="7" style="47" customWidth="1"/>
    <col min="13050" max="13050" width="19.5703125" style="47" customWidth="1"/>
    <col min="13051" max="13051" width="16.28515625" style="47" customWidth="1"/>
    <col min="13052" max="13052" width="12.85546875" style="47" customWidth="1"/>
    <col min="13053" max="13053" width="14.140625" style="47" customWidth="1"/>
    <col min="13054" max="13054" width="13.28515625" style="47" customWidth="1"/>
    <col min="13055" max="13056" width="14.5703125" style="47" customWidth="1"/>
    <col min="13057" max="13058" width="12" style="47" customWidth="1"/>
    <col min="13059" max="13059" width="21.7109375" style="47" customWidth="1"/>
    <col min="13060" max="13304" width="9.140625" style="47"/>
    <col min="13305" max="13305" width="7" style="47" customWidth="1"/>
    <col min="13306" max="13306" width="19.5703125" style="47" customWidth="1"/>
    <col min="13307" max="13307" width="16.28515625" style="47" customWidth="1"/>
    <col min="13308" max="13308" width="12.85546875" style="47" customWidth="1"/>
    <col min="13309" max="13309" width="14.140625" style="47" customWidth="1"/>
    <col min="13310" max="13310" width="13.28515625" style="47" customWidth="1"/>
    <col min="13311" max="13312" width="14.5703125" style="47" customWidth="1"/>
    <col min="13313" max="13314" width="12" style="47" customWidth="1"/>
    <col min="13315" max="13315" width="21.7109375" style="47" customWidth="1"/>
    <col min="13316" max="13560" width="9.140625" style="47"/>
    <col min="13561" max="13561" width="7" style="47" customWidth="1"/>
    <col min="13562" max="13562" width="19.5703125" style="47" customWidth="1"/>
    <col min="13563" max="13563" width="16.28515625" style="47" customWidth="1"/>
    <col min="13564" max="13564" width="12.85546875" style="47" customWidth="1"/>
    <col min="13565" max="13565" width="14.140625" style="47" customWidth="1"/>
    <col min="13566" max="13566" width="13.28515625" style="47" customWidth="1"/>
    <col min="13567" max="13568" width="14.5703125" style="47" customWidth="1"/>
    <col min="13569" max="13570" width="12" style="47" customWidth="1"/>
    <col min="13571" max="13571" width="21.7109375" style="47" customWidth="1"/>
    <col min="13572" max="13816" width="9.140625" style="47"/>
    <col min="13817" max="13817" width="7" style="47" customWidth="1"/>
    <col min="13818" max="13818" width="19.5703125" style="47" customWidth="1"/>
    <col min="13819" max="13819" width="16.28515625" style="47" customWidth="1"/>
    <col min="13820" max="13820" width="12.85546875" style="47" customWidth="1"/>
    <col min="13821" max="13821" width="14.140625" style="47" customWidth="1"/>
    <col min="13822" max="13822" width="13.28515625" style="47" customWidth="1"/>
    <col min="13823" max="13824" width="14.5703125" style="47" customWidth="1"/>
    <col min="13825" max="13826" width="12" style="47" customWidth="1"/>
    <col min="13827" max="13827" width="21.7109375" style="47" customWidth="1"/>
    <col min="13828" max="14072" width="9.140625" style="47"/>
    <col min="14073" max="14073" width="7" style="47" customWidth="1"/>
    <col min="14074" max="14074" width="19.5703125" style="47" customWidth="1"/>
    <col min="14075" max="14075" width="16.28515625" style="47" customWidth="1"/>
    <col min="14076" max="14076" width="12.85546875" style="47" customWidth="1"/>
    <col min="14077" max="14077" width="14.140625" style="47" customWidth="1"/>
    <col min="14078" max="14078" width="13.28515625" style="47" customWidth="1"/>
    <col min="14079" max="14080" width="14.5703125" style="47" customWidth="1"/>
    <col min="14081" max="14082" width="12" style="47" customWidth="1"/>
    <col min="14083" max="14083" width="21.7109375" style="47" customWidth="1"/>
    <col min="14084" max="14328" width="9.140625" style="47"/>
    <col min="14329" max="14329" width="7" style="47" customWidth="1"/>
    <col min="14330" max="14330" width="19.5703125" style="47" customWidth="1"/>
    <col min="14331" max="14331" width="16.28515625" style="47" customWidth="1"/>
    <col min="14332" max="14332" width="12.85546875" style="47" customWidth="1"/>
    <col min="14333" max="14333" width="14.140625" style="47" customWidth="1"/>
    <col min="14334" max="14334" width="13.28515625" style="47" customWidth="1"/>
    <col min="14335" max="14336" width="14.5703125" style="47" customWidth="1"/>
    <col min="14337" max="14338" width="12" style="47" customWidth="1"/>
    <col min="14339" max="14339" width="21.7109375" style="47" customWidth="1"/>
    <col min="14340" max="14584" width="9.140625" style="47"/>
    <col min="14585" max="14585" width="7" style="47" customWidth="1"/>
    <col min="14586" max="14586" width="19.5703125" style="47" customWidth="1"/>
    <col min="14587" max="14587" width="16.28515625" style="47" customWidth="1"/>
    <col min="14588" max="14588" width="12.85546875" style="47" customWidth="1"/>
    <col min="14589" max="14589" width="14.140625" style="47" customWidth="1"/>
    <col min="14590" max="14590" width="13.28515625" style="47" customWidth="1"/>
    <col min="14591" max="14592" width="14.5703125" style="47" customWidth="1"/>
    <col min="14593" max="14594" width="12" style="47" customWidth="1"/>
    <col min="14595" max="14595" width="21.7109375" style="47" customWidth="1"/>
    <col min="14596" max="14840" width="9.140625" style="47"/>
    <col min="14841" max="14841" width="7" style="47" customWidth="1"/>
    <col min="14842" max="14842" width="19.5703125" style="47" customWidth="1"/>
    <col min="14843" max="14843" width="16.28515625" style="47" customWidth="1"/>
    <col min="14844" max="14844" width="12.85546875" style="47" customWidth="1"/>
    <col min="14845" max="14845" width="14.140625" style="47" customWidth="1"/>
    <col min="14846" max="14846" width="13.28515625" style="47" customWidth="1"/>
    <col min="14847" max="14848" width="14.5703125" style="47" customWidth="1"/>
    <col min="14849" max="14850" width="12" style="47" customWidth="1"/>
    <col min="14851" max="14851" width="21.7109375" style="47" customWidth="1"/>
    <col min="14852" max="15096" width="9.140625" style="47"/>
    <col min="15097" max="15097" width="7" style="47" customWidth="1"/>
    <col min="15098" max="15098" width="19.5703125" style="47" customWidth="1"/>
    <col min="15099" max="15099" width="16.28515625" style="47" customWidth="1"/>
    <col min="15100" max="15100" width="12.85546875" style="47" customWidth="1"/>
    <col min="15101" max="15101" width="14.140625" style="47" customWidth="1"/>
    <col min="15102" max="15102" width="13.28515625" style="47" customWidth="1"/>
    <col min="15103" max="15104" width="14.5703125" style="47" customWidth="1"/>
    <col min="15105" max="15106" width="12" style="47" customWidth="1"/>
    <col min="15107" max="15107" width="21.7109375" style="47" customWidth="1"/>
    <col min="15108" max="15352" width="9.140625" style="47"/>
    <col min="15353" max="15353" width="7" style="47" customWidth="1"/>
    <col min="15354" max="15354" width="19.5703125" style="47" customWidth="1"/>
    <col min="15355" max="15355" width="16.28515625" style="47" customWidth="1"/>
    <col min="15356" max="15356" width="12.85546875" style="47" customWidth="1"/>
    <col min="15357" max="15357" width="14.140625" style="47" customWidth="1"/>
    <col min="15358" max="15358" width="13.28515625" style="47" customWidth="1"/>
    <col min="15359" max="15360" width="14.5703125" style="47" customWidth="1"/>
    <col min="15361" max="15362" width="12" style="47" customWidth="1"/>
    <col min="15363" max="15363" width="21.7109375" style="47" customWidth="1"/>
    <col min="15364" max="15608" width="9.140625" style="47"/>
    <col min="15609" max="15609" width="7" style="47" customWidth="1"/>
    <col min="15610" max="15610" width="19.5703125" style="47" customWidth="1"/>
    <col min="15611" max="15611" width="16.28515625" style="47" customWidth="1"/>
    <col min="15612" max="15612" width="12.85546875" style="47" customWidth="1"/>
    <col min="15613" max="15613" width="14.140625" style="47" customWidth="1"/>
    <col min="15614" max="15614" width="13.28515625" style="47" customWidth="1"/>
    <col min="15615" max="15616" width="14.5703125" style="47" customWidth="1"/>
    <col min="15617" max="15618" width="12" style="47" customWidth="1"/>
    <col min="15619" max="15619" width="21.7109375" style="47" customWidth="1"/>
    <col min="15620" max="15864" width="9.140625" style="47"/>
    <col min="15865" max="15865" width="7" style="47" customWidth="1"/>
    <col min="15866" max="15866" width="19.5703125" style="47" customWidth="1"/>
    <col min="15867" max="15867" width="16.28515625" style="47" customWidth="1"/>
    <col min="15868" max="15868" width="12.85546875" style="47" customWidth="1"/>
    <col min="15869" max="15869" width="14.140625" style="47" customWidth="1"/>
    <col min="15870" max="15870" width="13.28515625" style="47" customWidth="1"/>
    <col min="15871" max="15872" width="14.5703125" style="47" customWidth="1"/>
    <col min="15873" max="15874" width="12" style="47" customWidth="1"/>
    <col min="15875" max="15875" width="21.7109375" style="47" customWidth="1"/>
    <col min="15876" max="16120" width="9.140625" style="47"/>
    <col min="16121" max="16121" width="7" style="47" customWidth="1"/>
    <col min="16122" max="16122" width="19.5703125" style="47" customWidth="1"/>
    <col min="16123" max="16123" width="16.28515625" style="47" customWidth="1"/>
    <col min="16124" max="16124" width="12.85546875" style="47" customWidth="1"/>
    <col min="16125" max="16125" width="14.140625" style="47" customWidth="1"/>
    <col min="16126" max="16126" width="13.28515625" style="47" customWidth="1"/>
    <col min="16127" max="16128" width="14.5703125" style="47" customWidth="1"/>
    <col min="16129" max="16130" width="12" style="47" customWidth="1"/>
    <col min="16131" max="16131" width="21.7109375" style="47" customWidth="1"/>
    <col min="16132" max="16384" width="9.140625" style="47"/>
  </cols>
  <sheetData>
    <row r="1" spans="1:6" ht="45" customHeight="1" x14ac:dyDescent="0.25">
      <c r="A1" s="81" t="s">
        <v>235</v>
      </c>
      <c r="B1" s="82"/>
      <c r="C1" s="82"/>
      <c r="D1" s="82"/>
      <c r="E1" s="82"/>
      <c r="F1" s="82"/>
    </row>
    <row r="3" spans="1:6" ht="15" x14ac:dyDescent="0.2">
      <c r="A3" s="76" t="s">
        <v>77</v>
      </c>
      <c r="B3" s="77"/>
      <c r="C3" s="77"/>
      <c r="D3" s="77"/>
      <c r="E3" s="77"/>
      <c r="F3" s="77"/>
    </row>
    <row r="4" spans="1:6" ht="15" x14ac:dyDescent="0.25">
      <c r="A4" s="16"/>
      <c r="B4" s="48"/>
      <c r="C4" s="48"/>
      <c r="D4" s="48"/>
      <c r="E4" s="48"/>
      <c r="F4" s="48"/>
    </row>
    <row r="5" spans="1:6" ht="15" x14ac:dyDescent="0.25">
      <c r="A5" s="80"/>
      <c r="B5" s="80"/>
      <c r="C5" s="80"/>
      <c r="D5" s="80"/>
      <c r="E5" s="80"/>
      <c r="F5" s="80"/>
    </row>
    <row r="6" spans="1:6" ht="15" x14ac:dyDescent="0.25">
      <c r="A6" s="78" t="s">
        <v>68</v>
      </c>
      <c r="B6" s="79"/>
      <c r="C6" s="79"/>
      <c r="D6" s="79"/>
      <c r="E6" s="79"/>
      <c r="F6" s="79"/>
    </row>
    <row r="7" spans="1:6" ht="15" x14ac:dyDescent="0.25">
      <c r="A7" s="22"/>
      <c r="B7" s="22"/>
      <c r="C7" s="22"/>
      <c r="D7" s="22"/>
      <c r="E7" s="22"/>
      <c r="F7" s="23"/>
    </row>
    <row r="8" spans="1:6" ht="15" thickBot="1" x14ac:dyDescent="0.25">
      <c r="A8" s="87" t="s">
        <v>69</v>
      </c>
      <c r="B8" s="87"/>
      <c r="C8" s="87"/>
      <c r="D8" s="87"/>
      <c r="E8" s="87"/>
      <c r="F8" s="87"/>
    </row>
    <row r="9" spans="1:6" ht="15" x14ac:dyDescent="0.25">
      <c r="A9" s="83" t="s">
        <v>70</v>
      </c>
      <c r="B9" s="84"/>
      <c r="C9" s="24" t="s">
        <v>71</v>
      </c>
      <c r="D9" s="88"/>
      <c r="E9" s="89"/>
      <c r="F9" s="90"/>
    </row>
    <row r="10" spans="1:6" ht="15.75" thickBot="1" x14ac:dyDescent="0.3">
      <c r="A10" s="85"/>
      <c r="B10" s="86"/>
      <c r="C10" s="25" t="s">
        <v>72</v>
      </c>
      <c r="D10" s="91"/>
      <c r="E10" s="92"/>
      <c r="F10" s="93"/>
    </row>
    <row r="11" spans="1:6" ht="15.75" thickBot="1" x14ac:dyDescent="0.3">
      <c r="A11" s="22"/>
      <c r="B11" s="22"/>
      <c r="C11" s="22"/>
      <c r="D11" s="22"/>
      <c r="E11" s="22"/>
      <c r="F11" s="22"/>
    </row>
    <row r="12" spans="1:6" ht="15" x14ac:dyDescent="0.25">
      <c r="A12" s="83" t="s">
        <v>73</v>
      </c>
      <c r="B12" s="84"/>
      <c r="C12" s="26" t="s">
        <v>71</v>
      </c>
      <c r="D12" s="96"/>
      <c r="E12" s="89"/>
      <c r="F12" s="90"/>
    </row>
    <row r="13" spans="1:6" ht="15" x14ac:dyDescent="0.25">
      <c r="A13" s="107"/>
      <c r="B13" s="108"/>
      <c r="C13" s="27" t="s">
        <v>72</v>
      </c>
      <c r="D13" s="97"/>
      <c r="E13" s="98"/>
      <c r="F13" s="99"/>
    </row>
    <row r="14" spans="1:6" ht="15.75" thickBot="1" x14ac:dyDescent="0.3">
      <c r="A14" s="85"/>
      <c r="B14" s="86"/>
      <c r="C14" s="28" t="s">
        <v>184</v>
      </c>
      <c r="D14" s="100" t="s">
        <v>185</v>
      </c>
      <c r="E14" s="92"/>
      <c r="F14" s="93"/>
    </row>
    <row r="15" spans="1:6" ht="15" x14ac:dyDescent="0.25">
      <c r="A15" s="22"/>
      <c r="B15" s="22"/>
      <c r="C15" s="22"/>
      <c r="D15" s="22"/>
      <c r="E15" s="22"/>
      <c r="F15" s="22"/>
    </row>
    <row r="16" spans="1:6" ht="15" thickBot="1" x14ac:dyDescent="0.25">
      <c r="A16" s="114" t="s">
        <v>160</v>
      </c>
      <c r="B16" s="114"/>
      <c r="C16" s="114"/>
      <c r="D16" s="114"/>
      <c r="E16" s="114"/>
      <c r="F16" s="114"/>
    </row>
    <row r="17" spans="1:8" s="49" customFormat="1" ht="90" x14ac:dyDescent="0.2">
      <c r="A17" s="41" t="s">
        <v>171</v>
      </c>
      <c r="B17" s="42" t="s">
        <v>166</v>
      </c>
      <c r="C17" s="42" t="s">
        <v>167</v>
      </c>
      <c r="D17" s="42" t="s">
        <v>168</v>
      </c>
      <c r="E17" s="42" t="s">
        <v>169</v>
      </c>
      <c r="F17" s="43" t="s">
        <v>74</v>
      </c>
      <c r="H17" s="50"/>
    </row>
    <row r="18" spans="1:8" ht="15" x14ac:dyDescent="0.2">
      <c r="A18" s="10">
        <v>1</v>
      </c>
      <c r="B18" s="11">
        <v>2</v>
      </c>
      <c r="C18" s="11">
        <v>3</v>
      </c>
      <c r="D18" s="11">
        <v>4</v>
      </c>
      <c r="E18" s="11" t="s">
        <v>164</v>
      </c>
      <c r="F18" s="44">
        <v>6</v>
      </c>
      <c r="H18" s="50"/>
    </row>
    <row r="19" spans="1:8" s="51" customFormat="1" ht="15" x14ac:dyDescent="0.2">
      <c r="A19" s="29"/>
      <c r="B19" s="31"/>
      <c r="C19" s="31"/>
      <c r="D19" s="20">
        <f t="shared" ref="D19:D68" si="0">IF(ISBLANK(B19), ,VLOOKUP(B19, kodai,2, FALSE))</f>
        <v>0</v>
      </c>
      <c r="E19" s="20">
        <f t="shared" ref="E19:E68" si="1">C19*D19</f>
        <v>0</v>
      </c>
      <c r="F19" s="45"/>
      <c r="H19" s="50"/>
    </row>
    <row r="20" spans="1:8" s="51" customFormat="1" ht="15" x14ac:dyDescent="0.2">
      <c r="A20" s="29"/>
      <c r="B20" s="31"/>
      <c r="C20" s="31"/>
      <c r="D20" s="20">
        <f t="shared" si="0"/>
        <v>0</v>
      </c>
      <c r="E20" s="20">
        <f t="shared" si="1"/>
        <v>0</v>
      </c>
      <c r="F20" s="45"/>
    </row>
    <row r="21" spans="1:8" s="51" customFormat="1" ht="15" x14ac:dyDescent="0.2">
      <c r="A21" s="29"/>
      <c r="B21" s="31"/>
      <c r="C21" s="31"/>
      <c r="D21" s="20">
        <f t="shared" si="0"/>
        <v>0</v>
      </c>
      <c r="E21" s="20">
        <f t="shared" si="1"/>
        <v>0</v>
      </c>
      <c r="F21" s="45"/>
    </row>
    <row r="22" spans="1:8" s="51" customFormat="1" ht="15" x14ac:dyDescent="0.2">
      <c r="A22" s="29"/>
      <c r="B22" s="30"/>
      <c r="C22" s="31"/>
      <c r="D22" s="20">
        <f t="shared" si="0"/>
        <v>0</v>
      </c>
      <c r="E22" s="20">
        <f t="shared" si="1"/>
        <v>0</v>
      </c>
      <c r="F22" s="45"/>
    </row>
    <row r="23" spans="1:8" s="51" customFormat="1" ht="15" x14ac:dyDescent="0.2">
      <c r="A23" s="29"/>
      <c r="B23" s="30"/>
      <c r="C23" s="31"/>
      <c r="D23" s="20">
        <f t="shared" si="0"/>
        <v>0</v>
      </c>
      <c r="E23" s="20">
        <f t="shared" si="1"/>
        <v>0</v>
      </c>
      <c r="F23" s="45"/>
    </row>
    <row r="24" spans="1:8" s="51" customFormat="1" ht="15" x14ac:dyDescent="0.2">
      <c r="A24" s="29"/>
      <c r="B24" s="30"/>
      <c r="C24" s="31"/>
      <c r="D24" s="20">
        <f t="shared" si="0"/>
        <v>0</v>
      </c>
      <c r="E24" s="20">
        <f t="shared" si="1"/>
        <v>0</v>
      </c>
      <c r="F24" s="46"/>
    </row>
    <row r="25" spans="1:8" s="51" customFormat="1" ht="15" x14ac:dyDescent="0.2">
      <c r="A25" s="29"/>
      <c r="B25" s="30"/>
      <c r="C25" s="31"/>
      <c r="D25" s="20">
        <f t="shared" si="0"/>
        <v>0</v>
      </c>
      <c r="E25" s="20">
        <f t="shared" si="1"/>
        <v>0</v>
      </c>
      <c r="F25" s="46"/>
    </row>
    <row r="26" spans="1:8" s="51" customFormat="1" ht="15" x14ac:dyDescent="0.2">
      <c r="A26" s="29"/>
      <c r="B26" s="30"/>
      <c r="C26" s="31"/>
      <c r="D26" s="20">
        <f t="shared" si="0"/>
        <v>0</v>
      </c>
      <c r="E26" s="20">
        <f t="shared" si="1"/>
        <v>0</v>
      </c>
      <c r="F26" s="46"/>
    </row>
    <row r="27" spans="1:8" s="51" customFormat="1" ht="15" x14ac:dyDescent="0.2">
      <c r="A27" s="29"/>
      <c r="B27" s="30"/>
      <c r="C27" s="31"/>
      <c r="D27" s="20">
        <f t="shared" si="0"/>
        <v>0</v>
      </c>
      <c r="E27" s="20">
        <f t="shared" si="1"/>
        <v>0</v>
      </c>
      <c r="F27" s="46"/>
    </row>
    <row r="28" spans="1:8" s="51" customFormat="1" ht="15" x14ac:dyDescent="0.2">
      <c r="A28" s="29"/>
      <c r="B28" s="30"/>
      <c r="C28" s="31"/>
      <c r="D28" s="20">
        <f t="shared" si="0"/>
        <v>0</v>
      </c>
      <c r="E28" s="20">
        <f t="shared" si="1"/>
        <v>0</v>
      </c>
      <c r="F28" s="46"/>
    </row>
    <row r="29" spans="1:8" s="51" customFormat="1" ht="15" x14ac:dyDescent="0.2">
      <c r="A29" s="29"/>
      <c r="B29" s="30"/>
      <c r="C29" s="31"/>
      <c r="D29" s="20">
        <f t="shared" si="0"/>
        <v>0</v>
      </c>
      <c r="E29" s="20">
        <f t="shared" si="1"/>
        <v>0</v>
      </c>
      <c r="F29" s="46"/>
    </row>
    <row r="30" spans="1:8" s="51" customFormat="1" ht="15" x14ac:dyDescent="0.2">
      <c r="A30" s="29"/>
      <c r="B30" s="30"/>
      <c r="C30" s="31"/>
      <c r="D30" s="20">
        <f t="shared" si="0"/>
        <v>0</v>
      </c>
      <c r="E30" s="20">
        <f t="shared" si="1"/>
        <v>0</v>
      </c>
      <c r="F30" s="46"/>
    </row>
    <row r="31" spans="1:8" s="51" customFormat="1" ht="15" x14ac:dyDescent="0.2">
      <c r="A31" s="29"/>
      <c r="B31" s="30"/>
      <c r="C31" s="31"/>
      <c r="D31" s="20">
        <f t="shared" si="0"/>
        <v>0</v>
      </c>
      <c r="E31" s="20">
        <f t="shared" si="1"/>
        <v>0</v>
      </c>
      <c r="F31" s="46"/>
    </row>
    <row r="32" spans="1:8" s="51" customFormat="1" ht="15" x14ac:dyDescent="0.2">
      <c r="A32" s="29"/>
      <c r="B32" s="30"/>
      <c r="C32" s="31"/>
      <c r="D32" s="20">
        <f t="shared" si="0"/>
        <v>0</v>
      </c>
      <c r="E32" s="20">
        <f t="shared" si="1"/>
        <v>0</v>
      </c>
      <c r="F32" s="46"/>
    </row>
    <row r="33" spans="1:6" s="51" customFormat="1" ht="15" x14ac:dyDescent="0.2">
      <c r="A33" s="29"/>
      <c r="B33" s="30"/>
      <c r="C33" s="31"/>
      <c r="D33" s="20">
        <f t="shared" si="0"/>
        <v>0</v>
      </c>
      <c r="E33" s="20">
        <f t="shared" si="1"/>
        <v>0</v>
      </c>
      <c r="F33" s="46"/>
    </row>
    <row r="34" spans="1:6" s="51" customFormat="1" ht="15" x14ac:dyDescent="0.2">
      <c r="A34" s="29"/>
      <c r="B34" s="30"/>
      <c r="C34" s="31"/>
      <c r="D34" s="20">
        <f t="shared" si="0"/>
        <v>0</v>
      </c>
      <c r="E34" s="20">
        <f t="shared" si="1"/>
        <v>0</v>
      </c>
      <c r="F34" s="46"/>
    </row>
    <row r="35" spans="1:6" s="51" customFormat="1" ht="15" x14ac:dyDescent="0.2">
      <c r="A35" s="29"/>
      <c r="B35" s="30"/>
      <c r="C35" s="31"/>
      <c r="D35" s="20">
        <f t="shared" si="0"/>
        <v>0</v>
      </c>
      <c r="E35" s="20">
        <f t="shared" si="1"/>
        <v>0</v>
      </c>
      <c r="F35" s="46"/>
    </row>
    <row r="36" spans="1:6" s="51" customFormat="1" ht="15" x14ac:dyDescent="0.2">
      <c r="A36" s="29"/>
      <c r="B36" s="30"/>
      <c r="C36" s="31"/>
      <c r="D36" s="20">
        <f t="shared" si="0"/>
        <v>0</v>
      </c>
      <c r="E36" s="20">
        <f t="shared" si="1"/>
        <v>0</v>
      </c>
      <c r="F36" s="46"/>
    </row>
    <row r="37" spans="1:6" s="51" customFormat="1" ht="15" x14ac:dyDescent="0.2">
      <c r="A37" s="29"/>
      <c r="B37" s="30"/>
      <c r="C37" s="31"/>
      <c r="D37" s="20">
        <f t="shared" si="0"/>
        <v>0</v>
      </c>
      <c r="E37" s="20">
        <f t="shared" si="1"/>
        <v>0</v>
      </c>
      <c r="F37" s="46"/>
    </row>
    <row r="38" spans="1:6" s="51" customFormat="1" ht="15" x14ac:dyDescent="0.2">
      <c r="A38" s="29"/>
      <c r="B38" s="30"/>
      <c r="C38" s="31"/>
      <c r="D38" s="20">
        <f t="shared" si="0"/>
        <v>0</v>
      </c>
      <c r="E38" s="20">
        <f t="shared" si="1"/>
        <v>0</v>
      </c>
      <c r="F38" s="46"/>
    </row>
    <row r="39" spans="1:6" s="51" customFormat="1" ht="15" x14ac:dyDescent="0.2">
      <c r="A39" s="29"/>
      <c r="B39" s="30"/>
      <c r="C39" s="31"/>
      <c r="D39" s="20">
        <f t="shared" si="0"/>
        <v>0</v>
      </c>
      <c r="E39" s="20">
        <f t="shared" si="1"/>
        <v>0</v>
      </c>
      <c r="F39" s="46"/>
    </row>
    <row r="40" spans="1:6" s="51" customFormat="1" ht="15" x14ac:dyDescent="0.2">
      <c r="A40" s="29"/>
      <c r="B40" s="30"/>
      <c r="C40" s="31"/>
      <c r="D40" s="20">
        <f t="shared" si="0"/>
        <v>0</v>
      </c>
      <c r="E40" s="20">
        <f t="shared" si="1"/>
        <v>0</v>
      </c>
      <c r="F40" s="46"/>
    </row>
    <row r="41" spans="1:6" s="51" customFormat="1" ht="15" x14ac:dyDescent="0.2">
      <c r="A41" s="29"/>
      <c r="B41" s="30"/>
      <c r="C41" s="31"/>
      <c r="D41" s="20">
        <f t="shared" si="0"/>
        <v>0</v>
      </c>
      <c r="E41" s="20">
        <f t="shared" si="1"/>
        <v>0</v>
      </c>
      <c r="F41" s="46"/>
    </row>
    <row r="42" spans="1:6" s="51" customFormat="1" ht="15" x14ac:dyDescent="0.2">
      <c r="A42" s="29"/>
      <c r="B42" s="30"/>
      <c r="C42" s="31"/>
      <c r="D42" s="20">
        <f t="shared" si="0"/>
        <v>0</v>
      </c>
      <c r="E42" s="20">
        <f t="shared" si="1"/>
        <v>0</v>
      </c>
      <c r="F42" s="46"/>
    </row>
    <row r="43" spans="1:6" s="51" customFormat="1" ht="15" x14ac:dyDescent="0.2">
      <c r="A43" s="29"/>
      <c r="B43" s="30"/>
      <c r="C43" s="31"/>
      <c r="D43" s="20">
        <f t="shared" si="0"/>
        <v>0</v>
      </c>
      <c r="E43" s="20">
        <f t="shared" si="1"/>
        <v>0</v>
      </c>
      <c r="F43" s="46"/>
    </row>
    <row r="44" spans="1:6" s="51" customFormat="1" ht="15" x14ac:dyDescent="0.2">
      <c r="A44" s="29"/>
      <c r="B44" s="30"/>
      <c r="C44" s="31"/>
      <c r="D44" s="20">
        <f t="shared" si="0"/>
        <v>0</v>
      </c>
      <c r="E44" s="20">
        <f t="shared" si="1"/>
        <v>0</v>
      </c>
      <c r="F44" s="46"/>
    </row>
    <row r="45" spans="1:6" s="51" customFormat="1" ht="15" x14ac:dyDescent="0.2">
      <c r="A45" s="29"/>
      <c r="B45" s="30"/>
      <c r="C45" s="31"/>
      <c r="D45" s="20">
        <f t="shared" si="0"/>
        <v>0</v>
      </c>
      <c r="E45" s="20">
        <f t="shared" si="1"/>
        <v>0</v>
      </c>
      <c r="F45" s="46"/>
    </row>
    <row r="46" spans="1:6" s="51" customFormat="1" ht="15" x14ac:dyDescent="0.2">
      <c r="A46" s="29"/>
      <c r="B46" s="30"/>
      <c r="C46" s="31"/>
      <c r="D46" s="20">
        <f t="shared" si="0"/>
        <v>0</v>
      </c>
      <c r="E46" s="20">
        <f t="shared" si="1"/>
        <v>0</v>
      </c>
      <c r="F46" s="46"/>
    </row>
    <row r="47" spans="1:6" s="51" customFormat="1" ht="15" x14ac:dyDescent="0.2">
      <c r="A47" s="29"/>
      <c r="B47" s="30"/>
      <c r="C47" s="31"/>
      <c r="D47" s="20">
        <f t="shared" si="0"/>
        <v>0</v>
      </c>
      <c r="E47" s="20">
        <f t="shared" si="1"/>
        <v>0</v>
      </c>
      <c r="F47" s="46"/>
    </row>
    <row r="48" spans="1:6" s="51" customFormat="1" ht="15" x14ac:dyDescent="0.2">
      <c r="A48" s="29"/>
      <c r="B48" s="30"/>
      <c r="C48" s="31"/>
      <c r="D48" s="20">
        <f t="shared" si="0"/>
        <v>0</v>
      </c>
      <c r="E48" s="20">
        <f t="shared" si="1"/>
        <v>0</v>
      </c>
      <c r="F48" s="46"/>
    </row>
    <row r="49" spans="1:6" s="51" customFormat="1" ht="15" x14ac:dyDescent="0.2">
      <c r="A49" s="29"/>
      <c r="B49" s="30"/>
      <c r="C49" s="31"/>
      <c r="D49" s="20">
        <f t="shared" si="0"/>
        <v>0</v>
      </c>
      <c r="E49" s="20">
        <f t="shared" si="1"/>
        <v>0</v>
      </c>
      <c r="F49" s="46"/>
    </row>
    <row r="50" spans="1:6" s="51" customFormat="1" ht="15" x14ac:dyDescent="0.2">
      <c r="A50" s="29"/>
      <c r="B50" s="30"/>
      <c r="C50" s="31"/>
      <c r="D50" s="20">
        <f t="shared" si="0"/>
        <v>0</v>
      </c>
      <c r="E50" s="20">
        <f t="shared" si="1"/>
        <v>0</v>
      </c>
      <c r="F50" s="46"/>
    </row>
    <row r="51" spans="1:6" s="51" customFormat="1" ht="15" x14ac:dyDescent="0.2">
      <c r="A51" s="29"/>
      <c r="B51" s="30"/>
      <c r="C51" s="31"/>
      <c r="D51" s="20">
        <f t="shared" si="0"/>
        <v>0</v>
      </c>
      <c r="E51" s="20">
        <f t="shared" si="1"/>
        <v>0</v>
      </c>
      <c r="F51" s="46"/>
    </row>
    <row r="52" spans="1:6" s="51" customFormat="1" ht="15" x14ac:dyDescent="0.2">
      <c r="A52" s="29"/>
      <c r="B52" s="30"/>
      <c r="C52" s="31"/>
      <c r="D52" s="20">
        <f t="shared" si="0"/>
        <v>0</v>
      </c>
      <c r="E52" s="20">
        <f t="shared" si="1"/>
        <v>0</v>
      </c>
      <c r="F52" s="46"/>
    </row>
    <row r="53" spans="1:6" s="51" customFormat="1" ht="15" x14ac:dyDescent="0.2">
      <c r="A53" s="29"/>
      <c r="B53" s="30"/>
      <c r="C53" s="31"/>
      <c r="D53" s="20">
        <f t="shared" si="0"/>
        <v>0</v>
      </c>
      <c r="E53" s="20">
        <f t="shared" si="1"/>
        <v>0</v>
      </c>
      <c r="F53" s="46"/>
    </row>
    <row r="54" spans="1:6" s="51" customFormat="1" ht="15" x14ac:dyDescent="0.2">
      <c r="A54" s="29"/>
      <c r="B54" s="30"/>
      <c r="C54" s="31"/>
      <c r="D54" s="20">
        <f t="shared" si="0"/>
        <v>0</v>
      </c>
      <c r="E54" s="20">
        <f t="shared" si="1"/>
        <v>0</v>
      </c>
      <c r="F54" s="46"/>
    </row>
    <row r="55" spans="1:6" s="51" customFormat="1" ht="15" x14ac:dyDescent="0.2">
      <c r="A55" s="29"/>
      <c r="B55" s="30"/>
      <c r="C55" s="31"/>
      <c r="D55" s="20">
        <f t="shared" si="0"/>
        <v>0</v>
      </c>
      <c r="E55" s="20">
        <f t="shared" si="1"/>
        <v>0</v>
      </c>
      <c r="F55" s="46"/>
    </row>
    <row r="56" spans="1:6" s="51" customFormat="1" ht="15" x14ac:dyDescent="0.2">
      <c r="A56" s="29"/>
      <c r="B56" s="30"/>
      <c r="C56" s="31"/>
      <c r="D56" s="20">
        <f t="shared" si="0"/>
        <v>0</v>
      </c>
      <c r="E56" s="20">
        <f t="shared" si="1"/>
        <v>0</v>
      </c>
      <c r="F56" s="46"/>
    </row>
    <row r="57" spans="1:6" s="51" customFormat="1" ht="15" x14ac:dyDescent="0.2">
      <c r="A57" s="29"/>
      <c r="B57" s="30"/>
      <c r="C57" s="31"/>
      <c r="D57" s="20">
        <f t="shared" si="0"/>
        <v>0</v>
      </c>
      <c r="E57" s="20">
        <f t="shared" si="1"/>
        <v>0</v>
      </c>
      <c r="F57" s="46"/>
    </row>
    <row r="58" spans="1:6" s="51" customFormat="1" ht="15" x14ac:dyDescent="0.2">
      <c r="A58" s="29"/>
      <c r="B58" s="30"/>
      <c r="C58" s="31"/>
      <c r="D58" s="20">
        <f t="shared" si="0"/>
        <v>0</v>
      </c>
      <c r="E58" s="20">
        <f t="shared" si="1"/>
        <v>0</v>
      </c>
      <c r="F58" s="46"/>
    </row>
    <row r="59" spans="1:6" s="51" customFormat="1" ht="15" x14ac:dyDescent="0.2">
      <c r="A59" s="29"/>
      <c r="B59" s="30"/>
      <c r="C59" s="31"/>
      <c r="D59" s="20">
        <f t="shared" si="0"/>
        <v>0</v>
      </c>
      <c r="E59" s="20">
        <f t="shared" si="1"/>
        <v>0</v>
      </c>
      <c r="F59" s="46"/>
    </row>
    <row r="60" spans="1:6" s="51" customFormat="1" ht="15" x14ac:dyDescent="0.2">
      <c r="A60" s="29"/>
      <c r="B60" s="30"/>
      <c r="C60" s="31"/>
      <c r="D60" s="20">
        <f t="shared" si="0"/>
        <v>0</v>
      </c>
      <c r="E60" s="20">
        <f t="shared" si="1"/>
        <v>0</v>
      </c>
      <c r="F60" s="46"/>
    </row>
    <row r="61" spans="1:6" s="51" customFormat="1" ht="15" x14ac:dyDescent="0.2">
      <c r="A61" s="29"/>
      <c r="B61" s="30"/>
      <c r="C61" s="31"/>
      <c r="D61" s="20">
        <f t="shared" si="0"/>
        <v>0</v>
      </c>
      <c r="E61" s="20">
        <f t="shared" si="1"/>
        <v>0</v>
      </c>
      <c r="F61" s="46"/>
    </row>
    <row r="62" spans="1:6" s="51" customFormat="1" ht="15" x14ac:dyDescent="0.2">
      <c r="A62" s="29"/>
      <c r="B62" s="30"/>
      <c r="C62" s="31"/>
      <c r="D62" s="20">
        <f t="shared" si="0"/>
        <v>0</v>
      </c>
      <c r="E62" s="20">
        <f t="shared" si="1"/>
        <v>0</v>
      </c>
      <c r="F62" s="46"/>
    </row>
    <row r="63" spans="1:6" s="51" customFormat="1" ht="15" x14ac:dyDescent="0.2">
      <c r="A63" s="29"/>
      <c r="B63" s="30"/>
      <c r="C63" s="31"/>
      <c r="D63" s="20">
        <f t="shared" si="0"/>
        <v>0</v>
      </c>
      <c r="E63" s="20">
        <f t="shared" si="1"/>
        <v>0</v>
      </c>
      <c r="F63" s="46"/>
    </row>
    <row r="64" spans="1:6" s="51" customFormat="1" ht="15" x14ac:dyDescent="0.2">
      <c r="A64" s="29"/>
      <c r="B64" s="30"/>
      <c r="C64" s="31"/>
      <c r="D64" s="20">
        <f t="shared" si="0"/>
        <v>0</v>
      </c>
      <c r="E64" s="20">
        <f t="shared" si="1"/>
        <v>0</v>
      </c>
      <c r="F64" s="46"/>
    </row>
    <row r="65" spans="1:16" s="51" customFormat="1" ht="15" x14ac:dyDescent="0.2">
      <c r="A65" s="29"/>
      <c r="B65" s="30"/>
      <c r="C65" s="31"/>
      <c r="D65" s="20">
        <f t="shared" si="0"/>
        <v>0</v>
      </c>
      <c r="E65" s="20">
        <f t="shared" si="1"/>
        <v>0</v>
      </c>
      <c r="F65" s="46"/>
    </row>
    <row r="66" spans="1:16" s="51" customFormat="1" ht="15" x14ac:dyDescent="0.2">
      <c r="A66" s="29"/>
      <c r="B66" s="30"/>
      <c r="C66" s="31"/>
      <c r="D66" s="20">
        <f t="shared" si="0"/>
        <v>0</v>
      </c>
      <c r="E66" s="20">
        <f t="shared" si="1"/>
        <v>0</v>
      </c>
      <c r="F66" s="46"/>
    </row>
    <row r="67" spans="1:16" s="51" customFormat="1" ht="15" x14ac:dyDescent="0.2">
      <c r="A67" s="29"/>
      <c r="B67" s="30"/>
      <c r="C67" s="31"/>
      <c r="D67" s="20">
        <f t="shared" si="0"/>
        <v>0</v>
      </c>
      <c r="E67" s="20">
        <f t="shared" si="1"/>
        <v>0</v>
      </c>
      <c r="F67" s="46"/>
    </row>
    <row r="68" spans="1:16" s="51" customFormat="1" ht="15.75" thickBot="1" x14ac:dyDescent="0.25">
      <c r="A68" s="29"/>
      <c r="B68" s="32"/>
      <c r="C68" s="33"/>
      <c r="D68" s="20">
        <f t="shared" si="0"/>
        <v>0</v>
      </c>
      <c r="E68" s="20">
        <f t="shared" si="1"/>
        <v>0</v>
      </c>
      <c r="F68" s="46"/>
    </row>
    <row r="69" spans="1:16" ht="15.75" thickBot="1" x14ac:dyDescent="0.3">
      <c r="A69" s="112" t="s">
        <v>75</v>
      </c>
      <c r="B69" s="113"/>
      <c r="C69" s="113"/>
      <c r="D69" s="113"/>
      <c r="E69" s="62">
        <f>SUM(E19:E68)</f>
        <v>0</v>
      </c>
      <c r="F69" s="34"/>
    </row>
    <row r="70" spans="1:16" ht="15" x14ac:dyDescent="0.25">
      <c r="A70" s="109"/>
      <c r="B70" s="109"/>
      <c r="C70" s="109"/>
      <c r="D70" s="109"/>
      <c r="E70" s="109"/>
      <c r="F70" s="109"/>
    </row>
    <row r="71" spans="1:16" ht="60" customHeight="1" x14ac:dyDescent="0.2">
      <c r="A71" s="110" t="s">
        <v>165</v>
      </c>
      <c r="B71" s="111"/>
      <c r="C71" s="111"/>
      <c r="D71" s="111"/>
      <c r="E71" s="111"/>
      <c r="F71" s="111"/>
      <c r="G71" s="17"/>
      <c r="H71" s="17"/>
      <c r="I71" s="17"/>
      <c r="J71" s="17"/>
      <c r="K71" s="17"/>
      <c r="L71" s="17"/>
      <c r="M71" s="17"/>
      <c r="N71" s="17"/>
      <c r="O71" s="17"/>
      <c r="P71" s="17"/>
    </row>
    <row r="72" spans="1:16" ht="15" x14ac:dyDescent="0.25">
      <c r="A72" s="18"/>
      <c r="B72" s="18"/>
      <c r="C72" s="18"/>
      <c r="D72" s="18"/>
      <c r="E72" s="18"/>
      <c r="F72" s="18"/>
    </row>
    <row r="73" spans="1:16" ht="15" x14ac:dyDescent="0.25">
      <c r="A73" s="105"/>
      <c r="B73" s="106"/>
      <c r="C73" s="106"/>
      <c r="D73" s="19"/>
      <c r="E73" s="105"/>
      <c r="F73" s="106"/>
    </row>
    <row r="74" spans="1:16" ht="15" customHeight="1" x14ac:dyDescent="0.25">
      <c r="A74" s="101" t="s">
        <v>233</v>
      </c>
      <c r="B74" s="102"/>
      <c r="C74" s="102"/>
      <c r="D74" s="35"/>
      <c r="E74" s="103" t="s">
        <v>76</v>
      </c>
      <c r="F74" s="104"/>
    </row>
    <row r="75" spans="1:16" hidden="1" x14ac:dyDescent="0.2"/>
    <row r="76" spans="1:16" ht="15" hidden="1" x14ac:dyDescent="0.25">
      <c r="A76" s="94" t="s">
        <v>159</v>
      </c>
      <c r="B76" s="95"/>
      <c r="C76" s="95"/>
      <c r="D76" s="95"/>
      <c r="E76" s="95"/>
      <c r="F76" s="95"/>
    </row>
    <row r="77" spans="1:16" x14ac:dyDescent="0.2">
      <c r="A77" s="52"/>
      <c r="B77" s="36"/>
    </row>
    <row r="78" spans="1:16" ht="15" hidden="1" x14ac:dyDescent="0.25">
      <c r="A78" s="53" t="s">
        <v>185</v>
      </c>
      <c r="B78" s="36"/>
      <c r="D78" s="53"/>
    </row>
    <row r="79" spans="1:16" ht="15" hidden="1" x14ac:dyDescent="0.25">
      <c r="A79" s="53" t="s">
        <v>9</v>
      </c>
      <c r="B79" s="36"/>
      <c r="D79" s="53"/>
    </row>
    <row r="80" spans="1:16" ht="15" hidden="1" x14ac:dyDescent="0.25">
      <c r="A80" s="53" t="s">
        <v>8</v>
      </c>
      <c r="B80" s="36"/>
      <c r="D80" s="53"/>
    </row>
    <row r="81" spans="1:4" ht="15" hidden="1" x14ac:dyDescent="0.25">
      <c r="A81" s="53" t="s">
        <v>58</v>
      </c>
      <c r="B81" s="36"/>
      <c r="D81" s="53"/>
    </row>
    <row r="82" spans="1:4" ht="15" hidden="1" x14ac:dyDescent="0.25">
      <c r="A82" s="53" t="s">
        <v>7</v>
      </c>
      <c r="B82" s="36"/>
      <c r="D82" s="53"/>
    </row>
    <row r="83" spans="1:4" ht="15" hidden="1" customHeight="1" x14ac:dyDescent="0.25">
      <c r="A83" s="53" t="s">
        <v>186</v>
      </c>
      <c r="B83" s="36"/>
      <c r="D83" s="53"/>
    </row>
    <row r="84" spans="1:4" x14ac:dyDescent="0.2">
      <c r="A84" s="36"/>
      <c r="B84" s="36"/>
    </row>
    <row r="85" spans="1:4" x14ac:dyDescent="0.2">
      <c r="A85" s="36"/>
      <c r="B85" s="36"/>
    </row>
  </sheetData>
  <mergeCells count="21">
    <mergeCell ref="A76:F76"/>
    <mergeCell ref="D12:F12"/>
    <mergeCell ref="D13:F13"/>
    <mergeCell ref="D14:F14"/>
    <mergeCell ref="A74:C74"/>
    <mergeCell ref="E74:F74"/>
    <mergeCell ref="A73:C73"/>
    <mergeCell ref="E73:F73"/>
    <mergeCell ref="A12:B14"/>
    <mergeCell ref="A70:F70"/>
    <mergeCell ref="A71:F71"/>
    <mergeCell ref="A69:D69"/>
    <mergeCell ref="A16:F16"/>
    <mergeCell ref="A3:F3"/>
    <mergeCell ref="A6:F6"/>
    <mergeCell ref="A5:F5"/>
    <mergeCell ref="A1:F1"/>
    <mergeCell ref="A9:B10"/>
    <mergeCell ref="A8:F8"/>
    <mergeCell ref="D9:F9"/>
    <mergeCell ref="D10:F10"/>
  </mergeCells>
  <dataValidations count="6">
    <dataValidation type="list" allowBlank="1" showInputMessage="1" showErrorMessage="1" sqref="H17:H19">
      <formula1>Išr</formula1>
    </dataValidation>
    <dataValidation type="list" allowBlank="1" showInputMessage="1" showErrorMessage="1" sqref="D14:F14">
      <formula1>veiklos</formula1>
    </dataValidation>
    <dataValidation type="date" allowBlank="1" showInputMessage="1" showErrorMessage="1" sqref="A5:F5">
      <formula1>41640</formula1>
      <formula2>45291</formula2>
    </dataValidation>
    <dataValidation type="decimal" allowBlank="1" showInputMessage="1" showErrorMessage="1" sqref="C19:C68">
      <formula1>1</formula1>
      <formula2>1000</formula2>
    </dataValidation>
    <dataValidation type="list" allowBlank="1" showInputMessage="1" showErrorMessage="1" sqref="B19:B68">
      <formula1>INDIRECT(SUBSTITUTE(D$14," ",""))</formula1>
    </dataValidation>
    <dataValidation type="whole" allowBlank="1" showInputMessage="1" showErrorMessage="1" sqref="A19:A68">
      <formula1>1</formula1>
      <formula2>50</formula2>
    </dataValidation>
  </dataValidation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zoomScale="85" zoomScaleNormal="85" workbookViewId="0">
      <selection sqref="A1:C1"/>
    </sheetView>
  </sheetViews>
  <sheetFormatPr defaultColWidth="9.140625" defaultRowHeight="15" x14ac:dyDescent="0.25"/>
  <cols>
    <col min="1" max="1" width="20.7109375" style="1" customWidth="1"/>
    <col min="2" max="2" width="17" style="3" customWidth="1"/>
    <col min="3" max="3" width="15.85546875" style="1" bestFit="1" customWidth="1"/>
    <col min="4" max="4" width="12.7109375" style="1" customWidth="1"/>
    <col min="5" max="12" width="9.140625" style="1"/>
    <col min="13" max="19" width="5.85546875" style="1" bestFit="1" customWidth="1"/>
    <col min="20" max="16384" width="9.140625" style="1"/>
  </cols>
  <sheetData>
    <row r="1" spans="1:5" s="7" customFormat="1" ht="33.75" customHeight="1" x14ac:dyDescent="0.25">
      <c r="A1" s="115" t="s">
        <v>9</v>
      </c>
      <c r="B1" s="116"/>
      <c r="C1" s="116"/>
    </row>
    <row r="2" spans="1:5" s="7" customFormat="1" ht="45" x14ac:dyDescent="0.25">
      <c r="A2" s="8" t="s">
        <v>10</v>
      </c>
      <c r="B2" s="8" t="s">
        <v>230</v>
      </c>
      <c r="C2" s="8" t="s">
        <v>232</v>
      </c>
    </row>
    <row r="3" spans="1:5" s="7" customFormat="1" ht="45" x14ac:dyDescent="0.25">
      <c r="A3" s="12" t="s">
        <v>119</v>
      </c>
      <c r="B3" s="12">
        <v>28000</v>
      </c>
      <c r="C3" s="12">
        <v>61.418999999999997</v>
      </c>
    </row>
    <row r="4" spans="1:5" s="7" customFormat="1" ht="30" x14ac:dyDescent="0.25">
      <c r="A4" s="12" t="s">
        <v>128</v>
      </c>
      <c r="B4" s="12">
        <v>30000</v>
      </c>
      <c r="C4" s="12">
        <v>61.418999999999997</v>
      </c>
    </row>
    <row r="5" spans="1:5" s="7" customFormat="1" ht="30" x14ac:dyDescent="0.25">
      <c r="A5" s="70" t="s">
        <v>120</v>
      </c>
      <c r="B5" s="12">
        <v>18000</v>
      </c>
      <c r="C5" s="12">
        <v>61.418999999999997</v>
      </c>
    </row>
    <row r="6" spans="1:5" s="7" customFormat="1" x14ac:dyDescent="0.25"/>
    <row r="7" spans="1:5" s="7" customFormat="1" x14ac:dyDescent="0.25">
      <c r="A7" s="115" t="s">
        <v>186</v>
      </c>
      <c r="B7" s="116"/>
      <c r="C7" s="116"/>
    </row>
    <row r="8" spans="1:5" ht="45" x14ac:dyDescent="0.25">
      <c r="A8" s="2" t="s">
        <v>10</v>
      </c>
      <c r="B8" s="2" t="s">
        <v>59</v>
      </c>
      <c r="C8" s="2" t="s">
        <v>231</v>
      </c>
    </row>
    <row r="9" spans="1:5" ht="30" x14ac:dyDescent="0.25">
      <c r="A9" s="12" t="s">
        <v>11</v>
      </c>
      <c r="B9" s="12">
        <v>397</v>
      </c>
      <c r="C9" s="12">
        <v>1.0647</v>
      </c>
    </row>
    <row r="10" spans="1:5" ht="45" x14ac:dyDescent="0.2">
      <c r="A10" s="12" t="s">
        <v>12</v>
      </c>
      <c r="B10" s="12">
        <v>19</v>
      </c>
      <c r="C10" s="12">
        <v>1.0647</v>
      </c>
      <c r="E10" s="68"/>
    </row>
    <row r="11" spans="1:5" ht="45" x14ac:dyDescent="0.25">
      <c r="A11" s="12" t="s">
        <v>13</v>
      </c>
      <c r="B11" s="12">
        <v>17</v>
      </c>
      <c r="C11" s="12">
        <v>1.0647</v>
      </c>
    </row>
    <row r="12" spans="1:5" ht="30" x14ac:dyDescent="0.25">
      <c r="A12" s="69" t="s">
        <v>16</v>
      </c>
      <c r="B12" s="12">
        <v>42</v>
      </c>
      <c r="C12" s="12">
        <v>1.0647</v>
      </c>
    </row>
    <row r="13" spans="1:5" ht="45" x14ac:dyDescent="0.25">
      <c r="A13" s="69" t="s">
        <v>17</v>
      </c>
      <c r="B13" s="12">
        <v>2</v>
      </c>
      <c r="C13" s="12">
        <v>1.0647</v>
      </c>
    </row>
    <row r="14" spans="1:5" ht="30" x14ac:dyDescent="0.25">
      <c r="A14" s="69" t="s">
        <v>18</v>
      </c>
      <c r="B14" s="12">
        <v>42</v>
      </c>
      <c r="C14" s="12">
        <v>1.0647</v>
      </c>
    </row>
    <row r="15" spans="1:5" ht="45" x14ac:dyDescent="0.25">
      <c r="A15" s="69" t="s">
        <v>19</v>
      </c>
      <c r="B15" s="12">
        <v>2</v>
      </c>
      <c r="C15" s="12">
        <v>1.0647</v>
      </c>
    </row>
    <row r="16" spans="1:5" ht="30" customHeight="1" x14ac:dyDescent="0.25">
      <c r="A16" s="69" t="s">
        <v>62</v>
      </c>
      <c r="B16" s="12">
        <v>67</v>
      </c>
      <c r="C16" s="12">
        <v>1.0647</v>
      </c>
    </row>
    <row r="17" spans="1:3" ht="30" x14ac:dyDescent="0.25">
      <c r="A17" s="69" t="s">
        <v>20</v>
      </c>
      <c r="B17" s="12">
        <v>90</v>
      </c>
      <c r="C17" s="12">
        <v>1.0647</v>
      </c>
    </row>
    <row r="18" spans="1:3" ht="45" x14ac:dyDescent="0.25">
      <c r="A18" s="69" t="s">
        <v>21</v>
      </c>
      <c r="B18" s="12">
        <v>50</v>
      </c>
      <c r="C18" s="12">
        <v>1.0647</v>
      </c>
    </row>
    <row r="19" spans="1:3" ht="30" x14ac:dyDescent="0.25">
      <c r="A19" s="69" t="s">
        <v>63</v>
      </c>
      <c r="B19" s="12">
        <v>665</v>
      </c>
      <c r="C19" s="12">
        <v>1.0647</v>
      </c>
    </row>
    <row r="20" spans="1:3" ht="45" x14ac:dyDescent="0.25">
      <c r="A20" s="69" t="s">
        <v>39</v>
      </c>
      <c r="B20" s="12">
        <v>1273</v>
      </c>
      <c r="C20" s="12">
        <v>1.0647</v>
      </c>
    </row>
    <row r="21" spans="1:3" ht="45" x14ac:dyDescent="0.25">
      <c r="A21" s="69" t="s">
        <v>40</v>
      </c>
      <c r="B21" s="12">
        <v>637</v>
      </c>
      <c r="C21" s="12">
        <v>1.0647</v>
      </c>
    </row>
    <row r="22" spans="1:3" ht="60" x14ac:dyDescent="0.25">
      <c r="A22" s="69" t="s">
        <v>41</v>
      </c>
      <c r="B22" s="12">
        <v>318</v>
      </c>
      <c r="C22" s="12">
        <v>1.0647</v>
      </c>
    </row>
    <row r="23" spans="1:3" ht="30" x14ac:dyDescent="0.25">
      <c r="A23" s="69" t="s">
        <v>14</v>
      </c>
      <c r="B23" s="12">
        <v>73</v>
      </c>
      <c r="C23" s="12">
        <v>1.0647</v>
      </c>
    </row>
    <row r="24" spans="1:3" ht="45" x14ac:dyDescent="0.25">
      <c r="A24" s="69" t="s">
        <v>15</v>
      </c>
      <c r="B24" s="12">
        <v>7</v>
      </c>
      <c r="C24" s="12">
        <v>1.0647</v>
      </c>
    </row>
    <row r="25" spans="1:3" ht="30" x14ac:dyDescent="0.25">
      <c r="A25" s="69" t="s">
        <v>22</v>
      </c>
      <c r="B25" s="12">
        <v>42</v>
      </c>
      <c r="C25" s="12">
        <v>1.0647</v>
      </c>
    </row>
    <row r="26" spans="1:3" ht="45" x14ac:dyDescent="0.25">
      <c r="A26" s="69" t="s">
        <v>30</v>
      </c>
      <c r="B26" s="12">
        <v>2</v>
      </c>
      <c r="C26" s="12">
        <v>1.0647</v>
      </c>
    </row>
    <row r="27" spans="1:3" ht="30" x14ac:dyDescent="0.25">
      <c r="A27" s="69" t="s">
        <v>23</v>
      </c>
      <c r="B27" s="12">
        <v>60</v>
      </c>
      <c r="C27" s="12">
        <v>1.0647</v>
      </c>
    </row>
    <row r="28" spans="1:3" ht="45" x14ac:dyDescent="0.25">
      <c r="A28" s="69" t="s">
        <v>31</v>
      </c>
      <c r="B28" s="12">
        <v>20</v>
      </c>
      <c r="C28" s="12">
        <v>1.0647</v>
      </c>
    </row>
    <row r="29" spans="1:3" ht="30" x14ac:dyDescent="0.25">
      <c r="A29" s="69" t="s">
        <v>24</v>
      </c>
      <c r="B29" s="12">
        <v>42</v>
      </c>
      <c r="C29" s="12">
        <v>1.0647</v>
      </c>
    </row>
    <row r="30" spans="1:3" ht="45" x14ac:dyDescent="0.25">
      <c r="A30" s="69" t="s">
        <v>32</v>
      </c>
      <c r="B30" s="12">
        <v>2</v>
      </c>
      <c r="C30" s="12">
        <v>1.0647</v>
      </c>
    </row>
    <row r="31" spans="1:3" ht="30" x14ac:dyDescent="0.25">
      <c r="A31" s="69" t="s">
        <v>64</v>
      </c>
      <c r="B31" s="12">
        <v>210</v>
      </c>
      <c r="C31" s="12">
        <v>1.0647</v>
      </c>
    </row>
    <row r="32" spans="1:3" ht="30" x14ac:dyDescent="0.25">
      <c r="A32" s="69" t="s">
        <v>25</v>
      </c>
      <c r="B32" s="12">
        <v>42</v>
      </c>
      <c r="C32" s="12">
        <v>1.0647</v>
      </c>
    </row>
    <row r="33" spans="1:3" ht="45" x14ac:dyDescent="0.25">
      <c r="A33" s="69" t="s">
        <v>33</v>
      </c>
      <c r="B33" s="12">
        <v>2</v>
      </c>
      <c r="C33" s="12">
        <v>1.0647</v>
      </c>
    </row>
    <row r="34" spans="1:3" ht="30" x14ac:dyDescent="0.25">
      <c r="A34" s="69" t="s">
        <v>26</v>
      </c>
      <c r="B34" s="12">
        <v>60</v>
      </c>
      <c r="C34" s="12">
        <v>1.0647</v>
      </c>
    </row>
    <row r="35" spans="1:3" ht="45" x14ac:dyDescent="0.25">
      <c r="A35" s="69" t="s">
        <v>34</v>
      </c>
      <c r="B35" s="12">
        <v>20</v>
      </c>
      <c r="C35" s="12">
        <v>1.0647</v>
      </c>
    </row>
    <row r="36" spans="1:3" ht="30" x14ac:dyDescent="0.25">
      <c r="A36" s="69" t="s">
        <v>27</v>
      </c>
      <c r="B36" s="12">
        <v>42</v>
      </c>
      <c r="C36" s="12">
        <v>1.0647</v>
      </c>
    </row>
    <row r="37" spans="1:3" ht="45" x14ac:dyDescent="0.25">
      <c r="A37" s="69" t="s">
        <v>35</v>
      </c>
      <c r="B37" s="12">
        <v>2</v>
      </c>
      <c r="C37" s="12">
        <v>1.0647</v>
      </c>
    </row>
    <row r="38" spans="1:3" ht="30" x14ac:dyDescent="0.25">
      <c r="A38" s="69" t="s">
        <v>28</v>
      </c>
      <c r="B38" s="12">
        <v>42</v>
      </c>
      <c r="C38" s="12">
        <v>1.0647</v>
      </c>
    </row>
    <row r="39" spans="1:3" ht="45" x14ac:dyDescent="0.25">
      <c r="A39" s="69" t="s">
        <v>36</v>
      </c>
      <c r="B39" s="12">
        <v>2</v>
      </c>
      <c r="C39" s="12">
        <v>1.0647</v>
      </c>
    </row>
    <row r="40" spans="1:3" ht="30" x14ac:dyDescent="0.25">
      <c r="A40" s="69" t="s">
        <v>29</v>
      </c>
      <c r="B40" s="12">
        <v>60</v>
      </c>
      <c r="C40" s="12">
        <v>1.0647</v>
      </c>
    </row>
    <row r="41" spans="1:3" ht="45" x14ac:dyDescent="0.25">
      <c r="A41" s="69" t="s">
        <v>37</v>
      </c>
      <c r="B41" s="12">
        <v>20</v>
      </c>
      <c r="C41" s="12">
        <v>1.0647</v>
      </c>
    </row>
  </sheetData>
  <mergeCells count="2">
    <mergeCell ref="A7:C7"/>
    <mergeCell ref="A1:C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10</vt:i4>
      </vt:variant>
    </vt:vector>
  </HeadingPairs>
  <TitlesOfParts>
    <vt:vector size="13" baseType="lpstr">
      <vt:lpstr>Išlaidų dydžiai</vt:lpstr>
      <vt:lpstr>Pažyma</vt:lpstr>
      <vt:lpstr>Valiutų skaičiavimai</vt:lpstr>
      <vt:lpstr>Bendrijosdizainoregistravimas</vt:lpstr>
      <vt:lpstr>IšradimųpaieškaEuropospatentųtarnyboje</vt:lpstr>
      <vt:lpstr>IšradimųpatentavimaspagalEuropospatentųkonvenciją</vt:lpstr>
      <vt:lpstr>IšradimųpatentavimaspagalParyžiauskonvenciją</vt:lpstr>
      <vt:lpstr>IšradimųpatentavimaspagalPatentinėskooperacijossutartį</vt:lpstr>
      <vt:lpstr>kodai</vt:lpstr>
      <vt:lpstr>'Išlaidų dydžiai'!Print_Area</vt:lpstr>
      <vt:lpstr>Pažyma!Print_Area</vt:lpstr>
      <vt:lpstr>Tarptautinėsdizainoregistracijosregistravimas</vt:lpstr>
      <vt:lpstr>veiklos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2017-05-03T14:16:27Z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-1102056055</vt:i4>
  </property>
  <property fmtid="{D5CDD505-2E9C-101B-9397-08002B2CF9AE}" pid="3" name="_NewReviewCycle">
    <vt:lpwstr/>
  </property>
</Properties>
</file>