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urim\Desktop\Viesinimui\"/>
    </mc:Choice>
  </mc:AlternateContent>
  <bookViews>
    <workbookView xWindow="0" yWindow="0" windowWidth="14385" windowHeight="4440"/>
  </bookViews>
  <sheets>
    <sheet name="2016-01-" sheetId="1" r:id="rId1"/>
  </sheets>
  <externalReferences>
    <externalReference r:id="rId2"/>
    <externalReference r:id="rId3"/>
  </externalReferences>
  <calcPr calcId="152511"/>
</workbook>
</file>

<file path=xl/calcChain.xml><?xml version="1.0" encoding="utf-8"?>
<calcChain xmlns="http://schemas.openxmlformats.org/spreadsheetml/2006/main">
  <c r="G20" i="1" l="1"/>
  <c r="H20" i="1"/>
  <c r="I20" i="1"/>
  <c r="I18" i="1"/>
  <c r="H18" i="1"/>
  <c r="I19" i="1"/>
  <c r="H19" i="1"/>
  <c r="J20" i="1"/>
  <c r="K20" i="1"/>
  <c r="L20" i="1"/>
  <c r="M20" i="1"/>
  <c r="H17" i="1"/>
  <c r="G17" i="1"/>
  <c r="I17" i="1"/>
  <c r="H16" i="1"/>
  <c r="I16" i="1"/>
  <c r="G16" i="1"/>
</calcChain>
</file>

<file path=xl/sharedStrings.xml><?xml version="1.0" encoding="utf-8"?>
<sst xmlns="http://schemas.openxmlformats.org/spreadsheetml/2006/main" count="51" uniqueCount="41">
  <si>
    <t>Eil. Nr.</t>
  </si>
  <si>
    <t>Kiti projekto finansavimo šaltiniai</t>
  </si>
  <si>
    <t>IŠ VISO:</t>
  </si>
  <si>
    <t>Projekto tikslas</t>
  </si>
  <si>
    <t>Siektini stebėsenos rodikliai</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</si>
  <si>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</si>
  <si>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</si>
  <si>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</si>
  <si>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</si>
  <si>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</si>
  <si>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</si>
  <si>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</si>
  <si>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</si>
  <si>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</si>
  <si>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</si>
  <si>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</si>
  <si>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________________________________________________________________________</t>
  </si>
  <si>
    <t>LIETUVOS RESPUBLIKOS SUSISIEKIMO MINISTERIJA</t>
  </si>
  <si>
    <t xml:space="preserve">IŠ EUROPOS SĄJUNGOS STRUKTŪRINIŲ FONDŲ LĖŠŲ SIŪLOMŲ BENDRAI FINANSUOTI VALSTYBĖS PROJEKTŲ SĄRAŠAS </t>
  </si>
  <si>
    <t>Netaikoma</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</si>
  <si>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</si>
  <si>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</si>
  <si>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</si>
  <si>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</si>
  <si>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PATVIRTINTA</t>
  </si>
  <si>
    <t>Lietuvos Respublikos susisiekimo ministro</t>
  </si>
  <si>
    <t>Valstybinė mokesčių inspekcija prie Lietuvos Respublikos finansų ministerijos</t>
  </si>
  <si>
    <t>Elektroninių važtaraščių (i.VAZ) posistemio sukūrimas</t>
  </si>
  <si>
    <t>Elektroninio sąskaitų faktūrų posistemio (i.SAF)  sukūrimas</t>
  </si>
  <si>
    <t>2014–2020 METŲ EUROPOS SĄJUNGOS FONDŲ INVESTICIJŲ VEIKSMŲ PROGRAMOS ĮGYVENDINIMO PRIEMONĖS 02.3.1-CPVA-V-529 „PAŽANGIŲ ELEKTRONINIŲ PASLAUGŲ KŪRIMAS“</t>
  </si>
  <si>
    <t>1. Parengti informacinių sistemų ir (arba) registrų nuostatų ar jų pakeitimų projektai ir pateikti oficialiai derinti suinteresuotoms institucijoms.
2. Parengti informacinės sistemos specifikacijos parengimo paslaugų viešojo pirkimo dokumentai.
3. Sudaryta projekto įgyvendinimo komanda.</t>
  </si>
  <si>
    <t>1.</t>
  </si>
  <si>
    <t>2.</t>
  </si>
  <si>
    <t>3.</t>
  </si>
  <si>
    <t>4.</t>
  </si>
  <si>
    <t>Pažangių elektroninių paslaugų, susijusių su teritorijų planavimu, plėtra (EPTP)</t>
  </si>
  <si>
    <t>Lietuvos Respublikos aplinkos ministerija</t>
  </si>
  <si>
    <t>Informavimo, konsultavimo ir mokymų elektroninių paslaugų vykdant integruotą augalų apsaugą modernizavimas ir plėtra</t>
  </si>
  <si>
    <t>VšĮ Lietuvos žemės ūkio konsultavimo tarnyba</t>
  </si>
  <si>
    <t>Projekto parengtumui reikalavimai nėra taikomi.</t>
  </si>
  <si>
    <t>2016 m.sausio 28 d. įsakymu Nr. 3-24
(Lietuvos Respublikos susisiekimo ministro
2017 m. birželio 30 d. įsakymo Nr. 3-291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</si>
</sst>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8"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1"/>
      <name val="Times New Roman"/>
      <family val="1"/>
      <charset val="186"/>
    </font>
    <font>
      <sz val="11"/>
      <name val="Arial"/>
      <family val="2"/>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2" fillId="0" borderId="0"/>
  </cellStyleXfs>
  <cellXfs count="54">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3" fillId="0" borderId="0" xfId="0" applyFont="1" applyBorder="1"/>
    <xf numFmtId="0" fontId="4" fillId="0" borderId="0" xfId="1" applyFont="1" applyAlignment="1">
      <alignment wrapText="1"/>
    </xf>
    <xf numFmtId="0" fontId="4" fillId="0" borderId="0" xfId="1" applyFont="1" applyAlignment="1">
      <alignment horizontal="right" vertical="top" wrapText="1"/>
    </xf>
    <xf numFmtId="0" fontId="4" fillId="0" borderId="0" xfId="1" applyFont="1" applyAlignment="1">
      <alignment horizontal="right" wrapText="1"/>
    </xf>
    <xf numFmtId="0" fontId="4" fillId="0" borderId="0" xfId="1" applyFont="1" applyBorder="1" applyAlignment="1">
      <alignment horizontal="right"/>
    </xf>
    <xf numFmtId="4" fontId="5" fillId="0" borderId="1" xfId="1" applyNumberFormat="1" applyFont="1" applyBorder="1" applyAlignment="1">
      <alignment horizontal="center" vertical="top" wrapText="1"/>
    </xf>
    <xf numFmtId="0" fontId="3" fillId="0" borderId="1" xfId="1" applyFont="1" applyFill="1" applyBorder="1" applyAlignment="1" applyProtection="1">
      <alignment horizontal="center" vertical="center" wrapText="1"/>
      <protection locked="0"/>
    </xf>
    <xf numFmtId="4" fontId="3" fillId="0" borderId="1" xfId="1" applyNumberFormat="1" applyFont="1" applyFill="1" applyBorder="1" applyAlignment="1" applyProtection="1">
      <alignment horizontal="center" vertical="center" wrapText="1"/>
      <protection locked="0"/>
    </xf>
    <xf numFmtId="4" fontId="3" fillId="0" borderId="0" xfId="0" applyNumberFormat="1" applyFont="1"/>
    <xf numFmtId="4" fontId="3" fillId="3" borderId="1" xfId="0" applyNumberFormat="1" applyFont="1" applyFill="1" applyBorder="1" applyAlignment="1" applyProtection="1">
      <alignment horizontal="center" vertical="center" wrapText="1"/>
      <protection locked="0"/>
    </xf>
    <xf numFmtId="4" fontId="3" fillId="3" borderId="1" xfId="1" applyNumberFormat="1" applyFont="1" applyFill="1" applyBorder="1" applyAlignment="1" applyProtection="1">
      <alignment horizontal="center" vertical="center" wrapText="1"/>
      <protection locked="0"/>
    </xf>
    <xf numFmtId="0" fontId="5" fillId="0" borderId="0" xfId="1" applyFont="1" applyBorder="1" applyAlignment="1">
      <alignment horizontal="right" vertical="center"/>
    </xf>
    <xf numFmtId="4" fontId="5" fillId="0" borderId="0" xfId="1" applyNumberFormat="1" applyFont="1" applyBorder="1" applyAlignment="1">
      <alignment horizontal="center" vertical="top" wrapText="1"/>
    </xf>
    <xf numFmtId="0" fontId="3" fillId="0" borderId="0" xfId="1" applyFont="1" applyBorder="1" applyAlignment="1">
      <alignment horizontal="center" vertical="center"/>
    </xf>
    <xf numFmtId="164" fontId="3" fillId="0" borderId="0" xfId="0" applyNumberFormat="1" applyFont="1"/>
    <xf numFmtId="164" fontId="3" fillId="0" borderId="0" xfId="0" applyNumberFormat="1" applyFont="1" applyBorder="1"/>
    <xf numFmtId="14" fontId="3" fillId="0" borderId="1" xfId="1" applyNumberFormat="1" applyFont="1" applyFill="1" applyBorder="1" applyAlignment="1" applyProtection="1">
      <alignment horizontal="center" vertical="center" wrapText="1"/>
      <protection locked="0"/>
    </xf>
    <xf numFmtId="0" fontId="0" fillId="0" borderId="0" xfId="0" applyFill="1" applyAlignment="1">
      <alignment vertical="top" wrapText="1"/>
    </xf>
    <xf numFmtId="0" fontId="6" fillId="0" borderId="0" xfId="0" applyFont="1" applyFill="1" applyAlignment="1">
      <alignment vertical="top" wrapText="1"/>
    </xf>
    <xf numFmtId="0" fontId="0" fillId="0" borderId="0" xfId="0" applyFill="1"/>
    <xf numFmtId="0" fontId="6" fillId="0" borderId="0" xfId="0" applyFont="1" applyFill="1" applyAlignment="1">
      <alignment vertical="center"/>
    </xf>
    <xf numFmtId="0" fontId="0" fillId="0" borderId="0" xfId="0" applyFill="1" applyAlignment="1">
      <alignment vertical="center"/>
    </xf>
    <xf numFmtId="0" fontId="7" fillId="0" borderId="0" xfId="0" applyFont="1" applyFill="1" applyBorder="1" applyAlignment="1">
      <alignment horizontal="center" vertical="center" wrapText="1"/>
    </xf>
    <xf numFmtId="0" fontId="3" fillId="0" borderId="1" xfId="1" applyFont="1" applyFill="1" applyBorder="1" applyAlignment="1" applyProtection="1">
      <alignment horizontal="justify" vertical="center" wrapText="1"/>
      <protection locked="0"/>
    </xf>
    <xf numFmtId="4" fontId="3" fillId="0" borderId="1" xfId="0" applyNumberFormat="1" applyFont="1" applyFill="1" applyBorder="1" applyAlignment="1" applyProtection="1">
      <alignment horizontal="center" vertical="center" wrapText="1"/>
      <protection locked="0"/>
    </xf>
    <xf numFmtId="164" fontId="3" fillId="0" borderId="0" xfId="0" applyNumberFormat="1" applyFont="1" applyFill="1" applyBorder="1"/>
    <xf numFmtId="0" fontId="3" fillId="0" borderId="0" xfId="0" applyFont="1" applyFill="1" applyBorder="1"/>
    <xf numFmtId="0" fontId="5" fillId="0" borderId="0" xfId="1" applyFont="1" applyAlignment="1">
      <alignment horizontal="center" wrapText="1"/>
    </xf>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 xfId="1" applyFont="1" applyBorder="1" applyAlignment="1">
      <alignment horizontal="center" vertical="center"/>
    </xf>
    <xf numFmtId="0" fontId="5" fillId="0" borderId="1" xfId="1" applyFont="1" applyBorder="1" applyAlignment="1">
      <alignment horizontal="right" vertical="center"/>
    </xf>
    <xf numFmtId="0" fontId="3" fillId="0" borderId="6" xfId="1" applyFont="1" applyBorder="1" applyAlignment="1">
      <alignment horizontal="center" vertical="center" wrapText="1"/>
    </xf>
    <xf numFmtId="0" fontId="3" fillId="3" borderId="1" xfId="1" applyFont="1" applyFill="1" applyBorder="1" applyAlignment="1">
      <alignment horizontal="center" vertical="center" wrapText="1"/>
    </xf>
    <xf numFmtId="0" fontId="6" fillId="0" borderId="0" xfId="0" applyFont="1" applyFill="1" applyAlignment="1">
      <alignment vertical="center" wrapText="1"/>
    </xf>
    <xf numFmtId="0" fontId="0" fillId="0" borderId="0" xfId="0" applyAlignment="1">
      <alignment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wrapText="1"/>
    </xf>
    <xf numFmtId="0" fontId="5" fillId="0" borderId="0" xfId="1" applyFont="1" applyAlignment="1">
      <alignment horizontal="left" wrapText="1"/>
    </xf>
    <xf numFmtId="0" fontId="4" fillId="0" borderId="0" xfId="1" applyFont="1" applyAlignment="1">
      <alignment horizontal="right" wrapText="1"/>
    </xf>
    <xf numFmtId="14" fontId="5" fillId="0" borderId="0" xfId="1" applyNumberFormat="1" applyFont="1" applyAlignment="1">
      <alignment horizontal="right" wrapText="1"/>
    </xf>
    <xf numFmtId="0" fontId="5" fillId="0" borderId="0" xfId="1" applyFont="1" applyAlignment="1">
      <alignment horizontal="right" wrapText="1"/>
    </xf>
    <xf numFmtId="0" fontId="3" fillId="0" borderId="0" xfId="1" applyFont="1" applyAlignment="1">
      <alignment horizontal="center" wrapText="1"/>
    </xf>
  </cellXfs>
  <cellStyles count="3">
    <cellStyle name="Įprastas" xfId="0" builtinId="0"/>
    <cellStyle name="Įprastas 2" xfId="1"/>
    <cellStyle name="Normal_Priedas_6_registracijos_zurnalas_04100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r\Zita_D\14-20_projektai\investiciju_projektai\i.MAS\2015-12-%20projektiniai%20pasiulymai\i.SAF%20priedai\Kopija%202%20priedas%20i.SAF_Ip_skaiciuokle_v1-2-4_atnaujinta_20151106-EDI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r\Zita_D\14-20_projektai\investiciju_projektai\i.MAS\2015-12-%20projektiniai%20pasiulymai\i.VAZ%20priedai\2%20priedas_i.VAZ%20Ip_skaiciuokle_v1-2-4_atnaujinta%20201511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0"/>
      <sheetName val="Data1"/>
      <sheetName val="Data2"/>
      <sheetName val="Data3"/>
      <sheetName val="Data4"/>
      <sheetName val="Data5"/>
      <sheetName val="1"/>
      <sheetName val="A.1"/>
      <sheetName val="A.2"/>
      <sheetName val="A.3"/>
      <sheetName val="A.4"/>
      <sheetName val="A.5"/>
      <sheetName val="A.6"/>
      <sheetName val="B.1"/>
      <sheetName val="B.2"/>
      <sheetName val="B.3"/>
      <sheetName val="B.4"/>
      <sheetName val="B.5"/>
      <sheetName val="B.6"/>
      <sheetName val="C.1"/>
      <sheetName val="C.2"/>
      <sheetName val="C.3"/>
      <sheetName val="C.4"/>
      <sheetName val="C.5"/>
      <sheetName val="C.6"/>
      <sheetName val="D.1"/>
      <sheetName val="D.2"/>
      <sheetName val="D.3"/>
      <sheetName val="D.4"/>
      <sheetName val="D.5"/>
      <sheetName val="D.6"/>
      <sheetName val="A.0"/>
      <sheetName val="B.0"/>
      <sheetName val="C.0"/>
      <sheetName val="D.0"/>
      <sheetName val="3"/>
      <sheetName val="4"/>
      <sheetName val="5.1"/>
      <sheetName val="5.2"/>
      <sheetName val="5.3"/>
      <sheetName val="5.4"/>
      <sheetName val="5.5"/>
      <sheetName val="6.1"/>
      <sheetName val="6.2"/>
      <sheetName val="6.3"/>
      <sheetName val="Prielaidos"/>
      <sheetName val="PrielaidosA.1"/>
      <sheetName val="Prielaidos 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0">
          <cell r="O10">
            <v>430032.47250495595</v>
          </cell>
        </row>
        <row r="11">
          <cell r="O11">
            <v>2436850.6775280838</v>
          </cell>
        </row>
      </sheetData>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0"/>
      <sheetName val="Data1"/>
      <sheetName val="Data2"/>
      <sheetName val="Data3"/>
      <sheetName val="Data4"/>
      <sheetName val="Data5"/>
      <sheetName val="1"/>
      <sheetName val="A.1"/>
      <sheetName val="A.2"/>
      <sheetName val="A.3"/>
      <sheetName val="A.4"/>
      <sheetName val="A.5"/>
      <sheetName val="A.6"/>
      <sheetName val="B.1"/>
      <sheetName val="B.2"/>
      <sheetName val="B.3"/>
      <sheetName val="B.4"/>
      <sheetName val="B.5"/>
      <sheetName val="B.6"/>
      <sheetName val="C.1"/>
      <sheetName val="C.2"/>
      <sheetName val="C.3"/>
      <sheetName val="C.4"/>
      <sheetName val="C.5"/>
      <sheetName val="C.6"/>
      <sheetName val="D.1"/>
      <sheetName val="D.2"/>
      <sheetName val="D.3"/>
      <sheetName val="D.4"/>
      <sheetName val="D.5"/>
      <sheetName val="D.6"/>
      <sheetName val="A.0"/>
      <sheetName val="B.0"/>
      <sheetName val="C.0"/>
      <sheetName val="D.0"/>
      <sheetName val="3"/>
      <sheetName val="4"/>
      <sheetName val="5.1"/>
      <sheetName val="5.2"/>
      <sheetName val="5.3"/>
      <sheetName val="5.4"/>
      <sheetName val="5.5"/>
      <sheetName val="6.1"/>
      <sheetName val="6.2"/>
      <sheetName val="6.3"/>
      <sheetName val="Prielaidos"/>
      <sheetName val="Prielaidos A.1 ir A.3"/>
      <sheetName val="Prielaidos 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1">
          <cell r="O11">
            <v>248280.201</v>
          </cell>
        </row>
        <row r="12">
          <cell r="O12">
            <v>1406921.139</v>
          </cell>
        </row>
      </sheetData>
      <sheetData sheetId="47"/>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tabSelected="1" zoomScale="70" zoomScaleNormal="70" workbookViewId="0">
      <selection activeCell="N3" sqref="N3:O3"/>
    </sheetView>
  </sheetViews>
  <sheetFormatPr defaultRowHeight="15.75" x14ac:dyDescent="0.25"/>
  <cols>
    <col min="1" max="1" width="2.28515625" style="3" customWidth="1"/>
    <col min="2" max="2" width="6.140625" style="3" customWidth="1"/>
    <col min="3" max="3" width="20.85546875" style="3" customWidth="1"/>
    <col min="4" max="4" width="20" style="3" customWidth="1"/>
    <col min="5" max="5" width="12.42578125" style="3" customWidth="1"/>
    <col min="6" max="6" width="13.28515625" style="3" customWidth="1"/>
    <col min="7" max="7" width="18.140625" style="3" customWidth="1"/>
    <col min="8" max="8" width="16.5703125" style="3" customWidth="1"/>
    <col min="9" max="9" width="17.42578125" style="3" customWidth="1"/>
    <col min="10" max="10" width="14.140625" style="3" customWidth="1"/>
    <col min="11" max="11" width="15" style="3" customWidth="1"/>
    <col min="12" max="12" width="9.7109375" style="3" customWidth="1"/>
    <col min="13" max="13" width="14.140625" style="3" customWidth="1"/>
    <col min="14" max="14" width="17.7109375" style="3" customWidth="1"/>
    <col min="15" max="15" width="35.7109375" style="3" customWidth="1"/>
    <col min="16" max="16" width="9.140625" style="20"/>
    <col min="17" max="18" width="9.140625" style="3"/>
    <col min="19" max="19" width="47.85546875" style="3" customWidth="1"/>
    <col min="20" max="16384" width="9.140625" style="3"/>
  </cols>
  <sheetData>
    <row r="1" spans="1:16" s="25" customFormat="1" ht="15" x14ac:dyDescent="0.25">
      <c r="A1" s="23"/>
      <c r="B1" s="23"/>
      <c r="C1" s="24"/>
      <c r="D1" s="24"/>
      <c r="H1" s="24"/>
      <c r="I1" s="24"/>
      <c r="J1" s="24"/>
      <c r="N1" s="26" t="s">
        <v>24</v>
      </c>
      <c r="O1" s="27"/>
      <c r="P1" s="28"/>
    </row>
    <row r="2" spans="1:16" s="25" customFormat="1" ht="15" x14ac:dyDescent="0.25">
      <c r="A2" s="23"/>
      <c r="B2" s="23"/>
      <c r="C2" s="24"/>
      <c r="D2" s="24"/>
      <c r="H2" s="24"/>
      <c r="I2" s="24"/>
      <c r="J2" s="24"/>
      <c r="N2" s="26" t="s">
        <v>25</v>
      </c>
      <c r="O2" s="28"/>
      <c r="P2" s="28"/>
    </row>
    <row r="3" spans="1:16" s="25" customFormat="1" ht="54" customHeight="1" x14ac:dyDescent="0.25">
      <c r="A3" s="23"/>
      <c r="B3" s="23"/>
      <c r="C3" s="24"/>
      <c r="D3" s="24"/>
      <c r="H3" s="24"/>
      <c r="I3" s="24"/>
      <c r="J3" s="24"/>
      <c r="N3" s="43" t="s">
        <v>40</v>
      </c>
      <c r="O3" s="44"/>
      <c r="P3" s="27"/>
    </row>
    <row r="4" spans="1:16" ht="19.5" customHeight="1" x14ac:dyDescent="0.25">
      <c r="B4" s="33" t="s">
        <v>17</v>
      </c>
      <c r="C4" s="53"/>
      <c r="D4" s="53"/>
      <c r="E4" s="53"/>
      <c r="F4" s="53"/>
      <c r="G4" s="53"/>
      <c r="H4" s="53"/>
      <c r="I4" s="53"/>
      <c r="J4" s="53"/>
      <c r="K4" s="53"/>
      <c r="L4" s="53"/>
      <c r="M4" s="53"/>
      <c r="N4" s="53"/>
      <c r="O4" s="53"/>
    </row>
    <row r="5" spans="1:16" ht="19.5" customHeight="1" x14ac:dyDescent="0.25">
      <c r="B5" s="33" t="s">
        <v>29</v>
      </c>
      <c r="C5" s="33"/>
      <c r="D5" s="33"/>
      <c r="E5" s="33"/>
      <c r="F5" s="33"/>
      <c r="G5" s="33"/>
      <c r="H5" s="33"/>
      <c r="I5" s="33"/>
      <c r="J5" s="33"/>
      <c r="K5" s="33"/>
      <c r="L5" s="33"/>
      <c r="M5" s="33"/>
      <c r="N5" s="33"/>
      <c r="O5" s="33"/>
    </row>
    <row r="6" spans="1:16" ht="19.5" customHeight="1" x14ac:dyDescent="0.25">
      <c r="B6" s="33" t="s">
        <v>18</v>
      </c>
      <c r="C6" s="33"/>
      <c r="D6" s="33"/>
      <c r="E6" s="33"/>
      <c r="F6" s="33"/>
      <c r="G6" s="33"/>
      <c r="H6" s="33"/>
      <c r="I6" s="33"/>
      <c r="J6" s="33"/>
      <c r="K6" s="33"/>
      <c r="L6" s="33"/>
      <c r="M6" s="33"/>
      <c r="N6" s="33"/>
      <c r="O6" s="33"/>
    </row>
    <row r="7" spans="1:16" ht="11.25" customHeight="1" x14ac:dyDescent="0.25">
      <c r="B7" s="7"/>
      <c r="C7" s="7"/>
      <c r="D7" s="7"/>
      <c r="E7" s="7"/>
      <c r="F7" s="7"/>
      <c r="G7" s="7"/>
      <c r="H7" s="50"/>
      <c r="I7" s="50"/>
      <c r="J7" s="50"/>
      <c r="K7" s="50"/>
      <c r="L7" s="50"/>
      <c r="M7" s="50"/>
      <c r="N7" s="7"/>
      <c r="O7" s="8"/>
    </row>
    <row r="8" spans="1:16" ht="18.75" customHeight="1" x14ac:dyDescent="0.25">
      <c r="B8" s="7"/>
      <c r="C8" s="7"/>
      <c r="D8" s="7"/>
      <c r="E8" s="7"/>
      <c r="G8" s="51"/>
      <c r="H8" s="52"/>
      <c r="I8" s="49"/>
      <c r="J8" s="49"/>
      <c r="K8" s="9"/>
      <c r="L8" s="7"/>
      <c r="M8" s="7"/>
      <c r="N8" s="7"/>
      <c r="O8" s="8"/>
    </row>
    <row r="9" spans="1:16" ht="21.75" customHeight="1" x14ac:dyDescent="0.25">
      <c r="B9" s="1"/>
      <c r="C9" s="1"/>
      <c r="D9" s="1"/>
      <c r="E9" s="1"/>
      <c r="F9" s="1"/>
      <c r="G9" s="10"/>
      <c r="H9" s="10"/>
      <c r="I9" s="10"/>
      <c r="J9" s="10"/>
      <c r="K9" s="1"/>
      <c r="L9" s="1"/>
      <c r="M9" s="1"/>
      <c r="N9" s="1"/>
      <c r="O9" s="1"/>
    </row>
    <row r="10" spans="1:16" ht="15" customHeight="1" x14ac:dyDescent="0.25">
      <c r="B10" s="48" t="s">
        <v>0</v>
      </c>
      <c r="C10" s="48" t="s">
        <v>8</v>
      </c>
      <c r="D10" s="48" t="s">
        <v>23</v>
      </c>
      <c r="E10" s="34" t="s">
        <v>3</v>
      </c>
      <c r="F10" s="42" t="s">
        <v>4</v>
      </c>
      <c r="G10" s="36" t="s">
        <v>14</v>
      </c>
      <c r="H10" s="37"/>
      <c r="I10" s="37"/>
      <c r="J10" s="37"/>
      <c r="K10" s="37"/>
      <c r="L10" s="37"/>
      <c r="M10" s="38"/>
      <c r="N10" s="48" t="s">
        <v>9</v>
      </c>
      <c r="O10" s="34" t="s">
        <v>7</v>
      </c>
    </row>
    <row r="11" spans="1:16" ht="37.5" customHeight="1" x14ac:dyDescent="0.25">
      <c r="B11" s="48"/>
      <c r="C11" s="48"/>
      <c r="D11" s="48"/>
      <c r="E11" s="41"/>
      <c r="F11" s="42"/>
      <c r="G11" s="34" t="s">
        <v>11</v>
      </c>
      <c r="H11" s="48" t="s">
        <v>5</v>
      </c>
      <c r="I11" s="48"/>
      <c r="J11" s="45" t="s">
        <v>1</v>
      </c>
      <c r="K11" s="46"/>
      <c r="L11" s="46"/>
      <c r="M11" s="47"/>
      <c r="N11" s="48"/>
      <c r="O11" s="41"/>
    </row>
    <row r="12" spans="1:16" ht="23.25" customHeight="1" x14ac:dyDescent="0.25">
      <c r="B12" s="48"/>
      <c r="C12" s="48"/>
      <c r="D12" s="48"/>
      <c r="E12" s="41"/>
      <c r="F12" s="42"/>
      <c r="G12" s="41"/>
      <c r="H12" s="48" t="s">
        <v>12</v>
      </c>
      <c r="I12" s="45" t="s">
        <v>6</v>
      </c>
      <c r="J12" s="46"/>
      <c r="K12" s="46"/>
      <c r="L12" s="46"/>
      <c r="M12" s="47"/>
      <c r="N12" s="48"/>
      <c r="O12" s="41"/>
    </row>
    <row r="13" spans="1:16" ht="23.25" customHeight="1" x14ac:dyDescent="0.25">
      <c r="B13" s="48"/>
      <c r="C13" s="48"/>
      <c r="D13" s="48"/>
      <c r="E13" s="41"/>
      <c r="F13" s="42"/>
      <c r="G13" s="41"/>
      <c r="H13" s="48"/>
      <c r="I13" s="34" t="s">
        <v>10</v>
      </c>
      <c r="J13" s="45" t="s">
        <v>15</v>
      </c>
      <c r="K13" s="46"/>
      <c r="L13" s="46"/>
      <c r="M13" s="47"/>
      <c r="N13" s="48"/>
      <c r="O13" s="41"/>
    </row>
    <row r="14" spans="1:16" ht="79.5" customHeight="1" x14ac:dyDescent="0.25">
      <c r="B14" s="48"/>
      <c r="C14" s="48"/>
      <c r="D14" s="48"/>
      <c r="E14" s="35"/>
      <c r="F14" s="42"/>
      <c r="G14" s="35"/>
      <c r="H14" s="48"/>
      <c r="I14" s="35"/>
      <c r="J14" s="4" t="s">
        <v>20</v>
      </c>
      <c r="K14" s="2" t="s">
        <v>21</v>
      </c>
      <c r="L14" s="2" t="s">
        <v>22</v>
      </c>
      <c r="M14" s="2" t="s">
        <v>13</v>
      </c>
      <c r="N14" s="48"/>
      <c r="O14" s="35"/>
    </row>
    <row r="15" spans="1:16" ht="27.75" customHeight="1" x14ac:dyDescent="0.25">
      <c r="B15" s="5">
        <v>1</v>
      </c>
      <c r="C15" s="5">
        <v>2</v>
      </c>
      <c r="D15" s="5">
        <v>3</v>
      </c>
      <c r="E15" s="5">
        <v>4</v>
      </c>
      <c r="F15" s="5">
        <v>5</v>
      </c>
      <c r="G15" s="5">
        <v>6</v>
      </c>
      <c r="H15" s="5">
        <v>7</v>
      </c>
      <c r="I15" s="5">
        <v>8</v>
      </c>
      <c r="J15" s="5">
        <v>9</v>
      </c>
      <c r="K15" s="5">
        <v>10</v>
      </c>
      <c r="L15" s="5">
        <v>11</v>
      </c>
      <c r="M15" s="5">
        <v>12</v>
      </c>
      <c r="N15" s="5">
        <v>13</v>
      </c>
      <c r="O15" s="5">
        <v>14</v>
      </c>
    </row>
    <row r="16" spans="1:16" s="6" customFormat="1" ht="165.75" customHeight="1" x14ac:dyDescent="0.25">
      <c r="B16" s="12" t="s">
        <v>31</v>
      </c>
      <c r="C16" s="12" t="s">
        <v>26</v>
      </c>
      <c r="D16" s="12" t="s">
        <v>28</v>
      </c>
      <c r="E16" s="12" t="s">
        <v>19</v>
      </c>
      <c r="F16" s="12" t="s">
        <v>19</v>
      </c>
      <c r="G16" s="13">
        <f>SUM(H16:M16)</f>
        <v>2866883.15003304</v>
      </c>
      <c r="H16" s="15">
        <f>[1]PrielaidosA.1!$O$11</f>
        <v>2436850.6775280838</v>
      </c>
      <c r="I16" s="16">
        <f>[1]PrielaidosA.1!$O$10</f>
        <v>430032.47250495595</v>
      </c>
      <c r="J16" s="13">
        <v>0</v>
      </c>
      <c r="K16" s="13">
        <v>0</v>
      </c>
      <c r="L16" s="13">
        <v>0</v>
      </c>
      <c r="M16" s="13">
        <v>0</v>
      </c>
      <c r="N16" s="22">
        <v>42405</v>
      </c>
      <c r="O16" s="29" t="s">
        <v>30</v>
      </c>
      <c r="P16" s="21"/>
    </row>
    <row r="17" spans="2:16" s="6" customFormat="1" ht="165.75" customHeight="1" x14ac:dyDescent="0.25">
      <c r="B17" s="12" t="s">
        <v>32</v>
      </c>
      <c r="C17" s="12" t="s">
        <v>26</v>
      </c>
      <c r="D17" s="12" t="s">
        <v>27</v>
      </c>
      <c r="E17" s="12" t="s">
        <v>19</v>
      </c>
      <c r="F17" s="12" t="s">
        <v>19</v>
      </c>
      <c r="G17" s="13">
        <f>SUM(H17:M17)</f>
        <v>1655201.3399999999</v>
      </c>
      <c r="H17" s="15">
        <f>'[2]Prielaidos A.1 ir A.3'!$O$12</f>
        <v>1406921.139</v>
      </c>
      <c r="I17" s="16">
        <f>'[2]Prielaidos A.1 ir A.3'!$O$11</f>
        <v>248280.201</v>
      </c>
      <c r="J17" s="13">
        <v>0</v>
      </c>
      <c r="K17" s="13">
        <v>0</v>
      </c>
      <c r="L17" s="13">
        <v>0</v>
      </c>
      <c r="M17" s="13">
        <v>0</v>
      </c>
      <c r="N17" s="22">
        <v>42405</v>
      </c>
      <c r="O17" s="29" t="s">
        <v>30</v>
      </c>
      <c r="P17" s="21"/>
    </row>
    <row r="18" spans="2:16" s="32" customFormat="1" ht="165.75" customHeight="1" x14ac:dyDescent="0.25">
      <c r="B18" s="12" t="s">
        <v>33</v>
      </c>
      <c r="C18" s="12" t="s">
        <v>38</v>
      </c>
      <c r="D18" s="12" t="s">
        <v>37</v>
      </c>
      <c r="E18" s="12" t="s">
        <v>19</v>
      </c>
      <c r="F18" s="12" t="s">
        <v>19</v>
      </c>
      <c r="G18" s="13">
        <v>1343462</v>
      </c>
      <c r="H18" s="30">
        <f>G18*85%</f>
        <v>1141942.7</v>
      </c>
      <c r="I18" s="13">
        <f>G18*15%</f>
        <v>201519.3</v>
      </c>
      <c r="J18" s="13">
        <v>0</v>
      </c>
      <c r="K18" s="13">
        <v>0</v>
      </c>
      <c r="L18" s="13">
        <v>0</v>
      </c>
      <c r="M18" s="13">
        <v>0</v>
      </c>
      <c r="N18" s="22">
        <v>42930</v>
      </c>
      <c r="O18" s="29" t="s">
        <v>39</v>
      </c>
      <c r="P18" s="31"/>
    </row>
    <row r="19" spans="2:16" s="32" customFormat="1" ht="165.75" customHeight="1" x14ac:dyDescent="0.25">
      <c r="B19" s="12" t="s">
        <v>34</v>
      </c>
      <c r="C19" s="12" t="s">
        <v>36</v>
      </c>
      <c r="D19" s="12" t="s">
        <v>35</v>
      </c>
      <c r="E19" s="12" t="s">
        <v>19</v>
      </c>
      <c r="F19" s="12" t="s">
        <v>19</v>
      </c>
      <c r="G19" s="13">
        <v>2403256.5</v>
      </c>
      <c r="H19" s="30">
        <f>G19*85%</f>
        <v>2042768.0249999999</v>
      </c>
      <c r="I19" s="13">
        <f>G19*15%</f>
        <v>360488.47499999998</v>
      </c>
      <c r="J19" s="13">
        <v>0</v>
      </c>
      <c r="K19" s="13">
        <v>0</v>
      </c>
      <c r="L19" s="13">
        <v>0</v>
      </c>
      <c r="M19" s="13">
        <v>0</v>
      </c>
      <c r="N19" s="22">
        <v>42944</v>
      </c>
      <c r="O19" s="29" t="s">
        <v>39</v>
      </c>
      <c r="P19" s="31"/>
    </row>
    <row r="20" spans="2:16" ht="15.75" customHeight="1" x14ac:dyDescent="0.25">
      <c r="B20" s="40" t="s">
        <v>2</v>
      </c>
      <c r="C20" s="40"/>
      <c r="D20" s="40"/>
      <c r="E20" s="40"/>
      <c r="F20" s="40"/>
      <c r="G20" s="11">
        <f>SUM(G16:G19)</f>
        <v>8268802.9900330398</v>
      </c>
      <c r="H20" s="11">
        <f>SUM(H16:H19)</f>
        <v>7028482.5415280834</v>
      </c>
      <c r="I20" s="11">
        <f>SUM(I16:I19)</f>
        <v>1240320.448504956</v>
      </c>
      <c r="J20" s="11">
        <f>SUM(J16:J17)</f>
        <v>0</v>
      </c>
      <c r="K20" s="11">
        <f>SUM(K16:K17)</f>
        <v>0</v>
      </c>
      <c r="L20" s="11">
        <f>SUM(L16:L17)</f>
        <v>0</v>
      </c>
      <c r="M20" s="11">
        <f>SUM(M16:M17)</f>
        <v>0</v>
      </c>
      <c r="N20" s="39"/>
      <c r="O20" s="39"/>
    </row>
    <row r="21" spans="2:16" ht="15.75" customHeight="1" x14ac:dyDescent="0.25">
      <c r="B21" s="17"/>
      <c r="C21" s="17"/>
      <c r="D21" s="17"/>
      <c r="E21" s="17"/>
      <c r="F21" s="17"/>
      <c r="G21" s="18"/>
      <c r="H21" s="18"/>
      <c r="I21" s="18"/>
      <c r="J21" s="18"/>
      <c r="K21" s="18"/>
      <c r="L21" s="18"/>
      <c r="M21" s="18"/>
      <c r="N21" s="19"/>
      <c r="O21" s="19"/>
    </row>
    <row r="22" spans="2:16" ht="15.75" customHeight="1" x14ac:dyDescent="0.25">
      <c r="B22" s="17"/>
      <c r="C22" s="17"/>
      <c r="D22" s="17"/>
      <c r="E22" s="17"/>
      <c r="F22" s="17"/>
      <c r="G22" s="18"/>
      <c r="H22" s="18"/>
      <c r="I22" s="18"/>
      <c r="J22" s="18"/>
      <c r="K22" s="18"/>
      <c r="L22" s="18"/>
      <c r="M22" s="18"/>
      <c r="N22" s="19"/>
      <c r="O22" s="19"/>
    </row>
    <row r="23" spans="2:16" ht="15.75" customHeight="1" x14ac:dyDescent="0.25">
      <c r="B23" s="17"/>
      <c r="C23" s="17"/>
      <c r="D23" s="17"/>
      <c r="E23" s="17"/>
      <c r="F23" s="17"/>
      <c r="G23" s="18"/>
      <c r="H23" s="18"/>
      <c r="I23" s="18"/>
      <c r="J23" s="18"/>
      <c r="K23" s="18"/>
      <c r="L23" s="18"/>
      <c r="M23" s="18"/>
      <c r="N23" s="19"/>
      <c r="O23" s="19"/>
    </row>
    <row r="24" spans="2:16" ht="15.75" customHeight="1" x14ac:dyDescent="0.25">
      <c r="B24" s="17"/>
      <c r="C24" s="17"/>
      <c r="D24" s="17"/>
      <c r="E24" s="17"/>
      <c r="F24" s="17"/>
      <c r="G24" s="18"/>
      <c r="H24" s="18"/>
      <c r="I24" s="18"/>
      <c r="J24" s="18"/>
      <c r="K24" s="18"/>
      <c r="L24" s="18"/>
      <c r="M24" s="18"/>
      <c r="N24" s="19"/>
      <c r="O24" s="19"/>
    </row>
    <row r="25" spans="2:16" ht="15.75" customHeight="1" x14ac:dyDescent="0.25">
      <c r="B25" s="17"/>
      <c r="C25" s="17"/>
      <c r="D25" s="17"/>
      <c r="E25" s="17"/>
      <c r="F25" s="17"/>
      <c r="G25" s="18"/>
      <c r="H25" s="18"/>
      <c r="I25" s="18"/>
      <c r="J25" s="18"/>
      <c r="K25" s="18"/>
      <c r="L25" s="18"/>
      <c r="M25" s="18"/>
      <c r="N25" s="19"/>
      <c r="O25" s="19"/>
    </row>
    <row r="26" spans="2:16" x14ac:dyDescent="0.25">
      <c r="F26" s="3" t="s">
        <v>16</v>
      </c>
    </row>
    <row r="28" spans="2:16" x14ac:dyDescent="0.25">
      <c r="H28" s="14"/>
    </row>
  </sheetData>
  <mergeCells count="24">
    <mergeCell ref="N3:O3"/>
    <mergeCell ref="J11:M11"/>
    <mergeCell ref="B10:B14"/>
    <mergeCell ref="I12:M12"/>
    <mergeCell ref="I8:J8"/>
    <mergeCell ref="B5:O5"/>
    <mergeCell ref="D10:D14"/>
    <mergeCell ref="H7:M7"/>
    <mergeCell ref="G8:H8"/>
    <mergeCell ref="H12:H14"/>
    <mergeCell ref="B4:O4"/>
    <mergeCell ref="J13:M13"/>
    <mergeCell ref="O10:O14"/>
    <mergeCell ref="N10:N14"/>
    <mergeCell ref="H11:I11"/>
    <mergeCell ref="C10:C14"/>
    <mergeCell ref="B6:O6"/>
    <mergeCell ref="I13:I14"/>
    <mergeCell ref="G10:M10"/>
    <mergeCell ref="N20:O20"/>
    <mergeCell ref="B20:F20"/>
    <mergeCell ref="G11:G14"/>
    <mergeCell ref="E10:E14"/>
    <mergeCell ref="F10:F14"/>
  </mergeCells>
  <pageMargins left="0.19685039370078741" right="0.19685039370078741" top="0.62992125984251968" bottom="0.23622047244094488" header="0.15748031496062992" footer="0.31496062992125984"/>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2016-01-</vt:lpstr>
    </vt:vector>
  </TitlesOfParts>
  <Company>FM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Rimkuvienė</cp:lastModifiedBy>
  <cp:lastPrinted>2016-01-25T08:49:59Z</cp:lastPrinted>
  <dcterms:created xsi:type="dcterms:W3CDTF">2013-02-28T07:13:39Z</dcterms:created>
  <dcterms:modified xsi:type="dcterms:W3CDTF">2017-06-30T11:05:55Z</dcterms:modified>
</cp:coreProperties>
</file>