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29"/>
  <workbookPr/>
  <mc:AlternateContent xmlns:mc="http://schemas.openxmlformats.org/markup-compatibility/2006">
    <mc:Choice Requires="x15">
      <x15ac:absPath xmlns:x15ac="http://schemas.microsoft.com/office/spreadsheetml/2010/11/ac" url="\\Serveris\bendras\RP_Taryba\Posedziu medziaga\2017\2017_09_13\Po posedzio\"/>
    </mc:Choice>
  </mc:AlternateContent>
  <bookViews>
    <workbookView xWindow="0" yWindow="0" windowWidth="21840" windowHeight="12435" firstSheet="1" activeTab="1"/>
  </bookViews>
  <sheets>
    <sheet name="1 lentele" sheetId="1" state="hidden" r:id="rId1"/>
    <sheet name="2 lentele" sheetId="2" r:id="rId2"/>
    <sheet name="3 lentele" sheetId="4" state="hidden" r:id="rId3"/>
    <sheet name="4 lentele" sheetId="3" r:id="rId4"/>
    <sheet name="5 lentele" sheetId="5" r:id="rId5"/>
    <sheet name="6 lentele" sheetId="6" state="hidden" r:id="rId6"/>
    <sheet name="7 lentele" sheetId="7" state="hidden" r:id="rId7"/>
    <sheet name="8 lentele" sheetId="8" state="hidden" r:id="rId8"/>
    <sheet name="Stebėsena_4" sheetId="11" r:id="rId9"/>
    <sheet name="Stebėsena_5" sheetId="12" r:id="rId10"/>
  </sheets>
  <definedNames>
    <definedName name="_xlnm.Print_Area" localSheetId="0">'1 lentele'!$B$1:$Q$12</definedName>
    <definedName name="_xlnm.Print_Area" localSheetId="1">'2 lentele'!$B$2:$T$20</definedName>
    <definedName name="_xlnm.Print_Area" localSheetId="3">'4 lentele'!$B$2:$V$17</definedName>
    <definedName name="_xlnm.Print_Area" localSheetId="4">'5 lentele'!$B$2:$D$6</definedName>
    <definedName name="_xlnm.Print_Area" localSheetId="5">'6 lentele'!$B$2:$K$5</definedName>
    <definedName name="_xlnm.Print_Area" localSheetId="6">'7 lentele'!$B$2:$K$5</definedName>
    <definedName name="_xlnm.Print_Area" localSheetId="7">'8 lentele'!$B$2:$F$6</definedName>
    <definedName name="_xlnm.Print_Area" localSheetId="8">Stebėsena_4!$B$1:$M$7</definedName>
    <definedName name="_xlnm.Print_Area" localSheetId="9">Stebėsena_5!$B$2:$M$6</definedName>
    <definedName name="_xlnm.Print_Titles" localSheetId="1">'2 lentele'!$9:$9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1" l="1"/>
  <c r="K6" i="11"/>
  <c r="J6" i="11"/>
  <c r="J5" i="12"/>
  <c r="D6" i="5"/>
  <c r="D5" i="5"/>
  <c r="K5" i="12"/>
  <c r="L5" i="12"/>
  <c r="M5" i="12"/>
  <c r="K5" i="7"/>
  <c r="K5" i="6"/>
  <c r="K12" i="2"/>
  <c r="K13" i="2"/>
  <c r="K14" i="2"/>
  <c r="K15" i="2"/>
  <c r="P12" i="1"/>
  <c r="Q12" i="1"/>
  <c r="K11" i="2"/>
  <c r="K10" i="2"/>
  <c r="F5" i="8"/>
</calcChain>
</file>

<file path=xl/sharedStrings.xml><?xml version="1.0" encoding="utf-8"?>
<sst xmlns="http://schemas.openxmlformats.org/spreadsheetml/2006/main" count="472" uniqueCount="118">
  <si>
    <t>4. PRIEMONIŲ PLANAS</t>
  </si>
  <si>
    <t>1 lentelė. Priemonės, jų įgyvendinimui reikalingų lėšų poreikis ir finansavimo šaltiniai</t>
  </si>
  <si>
    <t>2014 m.</t>
  </si>
  <si>
    <t>2015 m.</t>
  </si>
  <si>
    <t>2016 m.</t>
  </si>
  <si>
    <t>2017 m.</t>
  </si>
  <si>
    <t>2018 m.</t>
  </si>
  <si>
    <t>2019 m.</t>
  </si>
  <si>
    <t>2020 m.</t>
  </si>
  <si>
    <t>Iš viso 2014-2020 m. (be rezervinių projektų)</t>
  </si>
  <si>
    <t>Nr.</t>
  </si>
  <si>
    <t>Lėšų poreikis:</t>
  </si>
  <si>
    <t>Iš viso</t>
  </si>
  <si>
    <t>ES lėšos</t>
  </si>
  <si>
    <t>2 lentelė. Projektams įgyvendinti reikalingų lėšų poreikis, finansavimo šaltiniai ir pagrindinių projektų įgyvendinimo etapų terminai</t>
  </si>
  <si>
    <t>Požymiai</t>
  </si>
  <si>
    <t>Lėšų poreikis ir finansavimo šaltiniai (Lt)</t>
  </si>
  <si>
    <t>Projekto etapai</t>
  </si>
  <si>
    <t>Projektas</t>
  </si>
  <si>
    <t>Pareiškėjas</t>
  </si>
  <si>
    <t>Ministerija</t>
  </si>
  <si>
    <t>Įgyvendinimo teritorija</t>
  </si>
  <si>
    <t>Veiksmų programos įgyvendinimo plano priemonė arba  Kaimo plėtros programos priemonė (Nr.)</t>
  </si>
  <si>
    <t>R/V*</t>
  </si>
  <si>
    <t>ITI**</t>
  </si>
  <si>
    <t>rez.***</t>
  </si>
  <si>
    <t>Iš viso:</t>
  </si>
  <si>
    <t>Savivaldybės biudžetas</t>
  </si>
  <si>
    <t>Valstybės biudžetas</t>
  </si>
  <si>
    <t>Privačios lėšos</t>
  </si>
  <si>
    <t>Kitos viešosios lėšos</t>
  </si>
  <si>
    <t>Įtraukimas į sąrašą (metai/mėnuo)</t>
  </si>
  <si>
    <t>Paraiškos pateikimas įgyvendinančiajai institucijai (metai/mėnuo)</t>
  </si>
  <si>
    <t>Finansavimo sutarties sudarymas (metai/mėnuo)</t>
  </si>
  <si>
    <t>Projekto užbaigimas (metai)</t>
  </si>
  <si>
    <t>-</t>
  </si>
  <si>
    <t>*R – regiono projektas, V – valstybės projektas</t>
  </si>
  <si>
    <t>** ITI – projektas, įgyvendinamas pagal integruotą teritorijos (-ų) vystymo programą;</t>
  </si>
  <si>
    <t>*** rez. – rezervinis projektas.</t>
  </si>
  <si>
    <t>R</t>
  </si>
  <si>
    <t>pagr.</t>
  </si>
  <si>
    <t>3 lentelė. Projektams priskirtos veiklų grupės</t>
  </si>
  <si>
    <t>Kodas (I)*</t>
  </si>
  <si>
    <t>Produkto vertinimo kriterijus (I) (pavadinimas)</t>
  </si>
  <si>
    <t>Siekiama reikšmė (I)</t>
  </si>
  <si>
    <t>Kodas (II)</t>
  </si>
  <si>
    <t>Siekiama reikšmė (II)</t>
  </si>
  <si>
    <t>Kodas (III)</t>
  </si>
  <si>
    <t>Siekiama reikšmė (III)</t>
  </si>
  <si>
    <t>Kodas (IV)</t>
  </si>
  <si>
    <t>Siekiama reikšmė (IV)</t>
  </si>
  <si>
    <t>Produkto vertinimo kriterijus (II) (pavadinimas)</t>
  </si>
  <si>
    <t>Produkto vertinimo kriterijus (III) (pavadinimas)</t>
  </si>
  <si>
    <t>Produkto vertinimo kriterijus (IV) (pavadinimas)</t>
  </si>
  <si>
    <t>4 lentelė. Projektams priskirti produkto vertinimo kriterijai.</t>
  </si>
  <si>
    <t>* sudaromas pagal Veiksmų programos arba Kaimo plėtros programos kodavimo taisykles</t>
  </si>
  <si>
    <t>Kodas*</t>
  </si>
  <si>
    <t>Pagrindinė veiklų grupė (pavadinimas)</t>
  </si>
  <si>
    <t>Kodas (I)</t>
  </si>
  <si>
    <t>Susijusi veiklų grupė (I) (pavadinimas)</t>
  </si>
  <si>
    <t>Susijusi veiklų grupė (II) (pavadinimas)</t>
  </si>
  <si>
    <t>Susijusi veiklų grupė (III) (pavadinimas)</t>
  </si>
  <si>
    <t>Susijusi veiklų grupė (IV) (pavadinimas)</t>
  </si>
  <si>
    <t>5 lentelė. Numatomų sukurti produktų (siektinų produkto vertinimo kriterijų reikšmių) suvestinė.</t>
  </si>
  <si>
    <t>Kodas</t>
  </si>
  <si>
    <t>Produkto vertinimo kriterijus (pavadinimas)</t>
  </si>
  <si>
    <t>6 lentelė. Lėšų pasiskirstymas pagal Veiksmų programos įgyvendinimo plano priemones (Eur) (numatomos sudaryti projektų finansavimo sutartys, pamečiui)</t>
  </si>
  <si>
    <t>Veiksmų programos įgyvendinimo plano priemonė (Nr.)</t>
  </si>
  <si>
    <t>Veiksmų programos įgyvendinimo plano priemonės pavadinimas</t>
  </si>
  <si>
    <t xml:space="preserve">2020 m. </t>
  </si>
  <si>
    <t>7 lentelė. Lėšų pasiskirstymas pagal Veiksmų programos įgyvendinimo plano priemones (Eur) (numatomos sudaryti projektų finansavimo sutartys, kaupiamuoju būdu)</t>
  </si>
  <si>
    <t>8 lentelė. Veiklos grupių suvestinė</t>
  </si>
  <si>
    <t>Pavadinimas</t>
  </si>
  <si>
    <t>Projektų, kuriems priskirta veiklų grupė skaičius</t>
  </si>
  <si>
    <t>Projektų, kuriems veiklų grupė priskirta kaip pagrindinė, skaičius</t>
  </si>
  <si>
    <t>Projektų, kuriems veiklų grupė priskirta kaip pagrindinė, lėšų poreikis (iš viso)</t>
  </si>
  <si>
    <t>Vilkaviškio rajono savivaldybės administracija</t>
  </si>
  <si>
    <t>Vilkaviškio rajono savivaldybė</t>
  </si>
  <si>
    <t>Šakių rajono savivaldybės administracija</t>
  </si>
  <si>
    <t>Šakių rajono savivaldybė</t>
  </si>
  <si>
    <t>2.02.</t>
  </si>
  <si>
    <t>Tikslas: Didinti teritorinę sanglaudą regionuose</t>
  </si>
  <si>
    <t>2.02.02.</t>
  </si>
  <si>
    <t>2.02.02.01.</t>
  </si>
  <si>
    <t>Uždavinys: Gerinti kaimo vietovių gyvenamąją aplinką (kompleksinis kaimo vietovių vystymas ir plėtra)</t>
  </si>
  <si>
    <t>Priemonė: Kaimo gyvenamųjų vietovių atnaujinimas</t>
  </si>
  <si>
    <t>Vidaus reikalų ministerija</t>
  </si>
  <si>
    <t>Viešųjų erdvių sutvarkymas Pilviškių miestelyje, pritaikant renginiams, fizinio aktyvumo didinimui</t>
  </si>
  <si>
    <t>Viešųjų erdvių sutvarkymas Virbalio miestelyje, pritaikant poilsiui ir bendruomenės poreikiams</t>
  </si>
  <si>
    <t>08.2.1-CPVA-R-908</t>
  </si>
  <si>
    <t>Visuomeninės paskirties pastato ir viešųjų erdvių sutvarkymas Kybartuose, pritaikant juos bendruomenės poreikiams</t>
  </si>
  <si>
    <t>Kitos viešosios infrastruktūros modernizavimas (viešosios erdvės): visuomeninės, komercinės ir bendro naudojimo paskirties teritorijos</t>
  </si>
  <si>
    <t>Kitos viešosios infrastruktūros modernizavimas (pastatai ir statiniai): bendruomenės, nevyriausybinių organizacijų veiklai pritaikomi pastatai</t>
  </si>
  <si>
    <t>Pėsčiųjų ir dviračių takai (ne miesto vietovėse)</t>
  </si>
  <si>
    <t>P.S.364</t>
  </si>
  <si>
    <t>Naujos atviros 
erdvės 
vietovėse nuo 1 
iki 6 tūkst. gyv. 
(išskyrus 
savivaldybių 
centrus)</t>
  </si>
  <si>
    <t>P.S.365</t>
  </si>
  <si>
    <t>Atnaujinti ir (ar) pritaikyti naujai paskirčiai pastatai ir statiniai kaimo vietovėse</t>
  </si>
  <si>
    <t xml:space="preserve">P.S.364
</t>
  </si>
  <si>
    <t>Naujos atviros erdvės vietovėse nuo 1 iki 6 tūkst. gyv. (išskyrus savivaldybių centrus)</t>
  </si>
  <si>
    <t>Kaimo gyvenamųjų vietovių atnaujinimas</t>
  </si>
  <si>
    <t>PRODUKTO VERTINIMO KRITERIJŲ PASIEKIMO GRAFIKAS</t>
  </si>
  <si>
    <t>4 lentelė. Siektinos produkto vertinimo kriterijų reikšmės atitinkamais metais</t>
  </si>
  <si>
    <t>Vertinimo kriterijaus pavadinimas</t>
  </si>
  <si>
    <t>2021 m.</t>
  </si>
  <si>
    <t>2022 m.</t>
  </si>
  <si>
    <t>2023 m.</t>
  </si>
  <si>
    <t>5 lentelė. Siektinos produkto vertinimo kriterijų reikšmės kaupiamuoju būdu (nuo plano įgyvendinimo pradžios)</t>
  </si>
  <si>
    <t>2.02.02.01.01</t>
  </si>
  <si>
    <t>2.02.02.01.02</t>
  </si>
  <si>
    <t>2.02.02.01.03</t>
  </si>
  <si>
    <t>2.02.02.01.04</t>
  </si>
  <si>
    <t>2.02.02.01.05</t>
  </si>
  <si>
    <t>2.02.02.01.06</t>
  </si>
  <si>
    <t>Gelgaudiškio gyvenamosios vietovės atnaujinimas</t>
  </si>
  <si>
    <t>Kudirkos Naumiesčio gyvenamosios vietovės atnaujinimas</t>
  </si>
  <si>
    <t>Lukšių gyvenamosios vietovės atnaujinimas</t>
  </si>
  <si>
    <r>
      <t xml:space="preserve">Siekiama reikšmė </t>
    </r>
    <r>
      <rPr>
        <i/>
        <sz val="10"/>
        <rFont val="Times New Roman"/>
        <family val="1"/>
      </rPr>
      <t>(projektams priskirtų kriterijų reikšmių suma)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</si>
</sst>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00000"/>
    <numFmt numFmtId="165" formatCode="yyyy\/mm"/>
  </numFmts>
  <fonts count="16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1"/>
      <name val="Calibri"/>
      <family val="2"/>
      <charset val="186"/>
      <scheme val="minor"/>
    </font>
    <font>
      <i/>
      <sz val="10"/>
      <name val="Times New Roman"/>
      <family val="1"/>
    </font>
    <font>
      <b/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3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/>
    <xf numFmtId="4" fontId="3" fillId="0" borderId="0" xfId="0" applyNumberFormat="1" applyFont="1"/>
    <xf numFmtId="164" fontId="3" fillId="0" borderId="0" xfId="0" applyNumberFormat="1" applyFont="1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0" xfId="0" applyFont="1" applyAlignment="1">
      <alignment vertical="center"/>
    </xf>
    <xf numFmtId="165" fontId="4" fillId="0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right" vertical="top" wrapText="1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3" xfId="0" applyFont="1" applyBorder="1" applyAlignment="1">
      <alignment horizontal="center" vertical="top"/>
    </xf>
    <xf numFmtId="0" fontId="3" fillId="0" borderId="3" xfId="0" applyFont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4" fontId="3" fillId="0" borderId="1" xfId="0" applyNumberFormat="1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top" wrapText="1"/>
    </xf>
    <xf numFmtId="4" fontId="3" fillId="0" borderId="0" xfId="0" applyNumberFormat="1" applyFont="1" applyBorder="1" applyAlignment="1">
      <alignment horizontal="right" vertical="top" wrapText="1"/>
    </xf>
    <xf numFmtId="165" fontId="4" fillId="0" borderId="0" xfId="0" applyNumberFormat="1" applyFont="1" applyFill="1" applyBorder="1" applyAlignment="1" applyProtection="1">
      <alignment horizontal="center" vertical="top" wrapText="1"/>
      <protection locked="0"/>
    </xf>
    <xf numFmtId="4" fontId="3" fillId="0" borderId="0" xfId="0" applyNumberFormat="1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2" fontId="0" fillId="0" borderId="0" xfId="0" applyNumberFormat="1"/>
    <xf numFmtId="4" fontId="0" fillId="0" borderId="0" xfId="0" applyNumberFormat="1"/>
    <xf numFmtId="0" fontId="2" fillId="0" borderId="1" xfId="0" applyFont="1" applyFill="1" applyBorder="1" applyAlignment="1">
      <alignment vertical="center"/>
    </xf>
    <xf numFmtId="4" fontId="3" fillId="0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6" fillId="0" borderId="0" xfId="0" applyFont="1"/>
    <xf numFmtId="4" fontId="3" fillId="0" borderId="1" xfId="0" applyNumberFormat="1" applyFont="1" applyFill="1" applyBorder="1" applyAlignment="1">
      <alignment horizontal="center" vertical="top"/>
    </xf>
    <xf numFmtId="4" fontId="3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top"/>
    </xf>
    <xf numFmtId="3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top" wrapText="1"/>
    </xf>
    <xf numFmtId="3" fontId="9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/>
    </xf>
    <xf numFmtId="1" fontId="10" fillId="0" borderId="1" xfId="0" applyNumberFormat="1" applyFont="1" applyFill="1" applyBorder="1" applyAlignment="1" applyProtection="1">
      <alignment horizontal="center" vertical="top" wrapText="1"/>
      <protection locked="0"/>
    </xf>
    <xf numFmtId="0" fontId="11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/>
    </xf>
    <xf numFmtId="4" fontId="10" fillId="0" borderId="1" xfId="0" applyNumberFormat="1" applyFont="1" applyBorder="1" applyAlignment="1">
      <alignment horizontal="center" vertical="top"/>
    </xf>
    <xf numFmtId="0" fontId="10" fillId="0" borderId="1" xfId="0" applyFont="1" applyFill="1" applyBorder="1" applyAlignment="1">
      <alignment vertical="top" wrapText="1"/>
    </xf>
    <xf numFmtId="0" fontId="10" fillId="0" borderId="0" xfId="0" applyFont="1" applyBorder="1" applyAlignment="1">
      <alignment vertical="top" wrapText="1"/>
    </xf>
    <xf numFmtId="0" fontId="10" fillId="0" borderId="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/>
    </xf>
    <xf numFmtId="4" fontId="10" fillId="0" borderId="0" xfId="0" applyNumberFormat="1" applyFont="1" applyBorder="1" applyAlignment="1">
      <alignment horizontal="center" vertical="top"/>
    </xf>
    <xf numFmtId="0" fontId="10" fillId="0" borderId="0" xfId="0" applyFont="1" applyAlignment="1">
      <alignment vertical="center"/>
    </xf>
    <xf numFmtId="0" fontId="13" fillId="0" borderId="0" xfId="0" applyFont="1"/>
    <xf numFmtId="0" fontId="11" fillId="0" borderId="1" xfId="0" applyFont="1" applyBorder="1" applyAlignment="1">
      <alignment vertical="center" wrapText="1"/>
    </xf>
    <xf numFmtId="0" fontId="15" fillId="0" borderId="1" xfId="0" applyFont="1" applyBorder="1" applyAlignment="1">
      <alignment wrapText="1"/>
    </xf>
    <xf numFmtId="0" fontId="15" fillId="0" borderId="1" xfId="0" applyFont="1" applyBorder="1" applyAlignment="1">
      <alignment horizontal="center"/>
    </xf>
    <xf numFmtId="165" fontId="3" fillId="0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20"/>
  <sheetViews>
    <sheetView workbookViewId="0">
      <selection activeCell="H25" sqref="H25"/>
    </sheetView>
  </sheetViews>
  <sheetFormatPr defaultRowHeight="12.75" x14ac:dyDescent="0.2"/>
  <cols>
    <col min="1" max="1" width="8" style="4" customWidth="1"/>
    <col min="2" max="2" width="9.5703125" style="4" customWidth="1"/>
    <col min="3" max="3" width="12.28515625" style="4" customWidth="1"/>
    <col min="4" max="5" width="9.140625" style="4"/>
    <col min="6" max="7" width="14.28515625" style="4" bestFit="1" customWidth="1"/>
    <col min="8" max="8" width="12.140625" style="4" customWidth="1"/>
    <col min="9" max="9" width="11.140625" style="4" customWidth="1"/>
    <col min="10" max="13" width="13.140625" style="4" bestFit="1" customWidth="1"/>
    <col min="14" max="15" width="9.140625" style="4"/>
    <col min="16" max="16" width="13" style="4" customWidth="1"/>
    <col min="17" max="17" width="13.140625" style="4" customWidth="1"/>
    <col min="18" max="19" width="9.140625" style="4"/>
    <col min="20" max="20" width="10" style="4" bestFit="1" customWidth="1"/>
    <col min="21" max="16384" width="9.140625" style="4"/>
  </cols>
  <sheetData>
    <row r="1" spans="2:20" s="7" customFormat="1" ht="15.75" x14ac:dyDescent="0.25">
      <c r="B1" s="77" t="s">
        <v>0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</row>
    <row r="2" spans="2:20" s="7" customFormat="1" ht="15.75" x14ac:dyDescent="0.25"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2:20" x14ac:dyDescent="0.2">
      <c r="B3" s="8" t="s">
        <v>1</v>
      </c>
    </row>
    <row r="5" spans="2:20" x14ac:dyDescent="0.2">
      <c r="B5" s="16" t="s">
        <v>80</v>
      </c>
      <c r="C5" s="2" t="s">
        <v>81</v>
      </c>
    </row>
    <row r="6" spans="2:20" x14ac:dyDescent="0.2">
      <c r="B6" s="16" t="s">
        <v>82</v>
      </c>
      <c r="C6" s="2" t="s">
        <v>84</v>
      </c>
    </row>
    <row r="7" spans="2:20" x14ac:dyDescent="0.2">
      <c r="B7" s="16" t="s">
        <v>83</v>
      </c>
      <c r="C7" s="2" t="s">
        <v>85</v>
      </c>
    </row>
    <row r="8" spans="2:20" ht="12.75" customHeight="1" x14ac:dyDescent="0.2">
      <c r="B8" s="3"/>
      <c r="C8" s="3"/>
      <c r="T8" s="5"/>
    </row>
    <row r="9" spans="2:20" x14ac:dyDescent="0.2">
      <c r="B9" s="1" t="s">
        <v>11</v>
      </c>
    </row>
    <row r="10" spans="2:20" ht="38.25" customHeight="1" x14ac:dyDescent="0.2">
      <c r="B10" s="78" t="s">
        <v>2</v>
      </c>
      <c r="C10" s="79"/>
      <c r="D10" s="78" t="s">
        <v>3</v>
      </c>
      <c r="E10" s="79"/>
      <c r="F10" s="78" t="s">
        <v>4</v>
      </c>
      <c r="G10" s="79"/>
      <c r="H10" s="78" t="s">
        <v>5</v>
      </c>
      <c r="I10" s="79"/>
      <c r="J10" s="78" t="s">
        <v>6</v>
      </c>
      <c r="K10" s="79"/>
      <c r="L10" s="78" t="s">
        <v>7</v>
      </c>
      <c r="M10" s="79"/>
      <c r="N10" s="78" t="s">
        <v>8</v>
      </c>
      <c r="O10" s="79"/>
      <c r="P10" s="80" t="s">
        <v>9</v>
      </c>
      <c r="Q10" s="81"/>
    </row>
    <row r="11" spans="2:20" ht="12.75" customHeight="1" x14ac:dyDescent="0.2">
      <c r="B11" s="37" t="s">
        <v>12</v>
      </c>
      <c r="C11" s="37" t="s">
        <v>13</v>
      </c>
      <c r="D11" s="37" t="s">
        <v>12</v>
      </c>
      <c r="E11" s="37" t="s">
        <v>13</v>
      </c>
      <c r="F11" s="37" t="s">
        <v>12</v>
      </c>
      <c r="G11" s="37" t="s">
        <v>13</v>
      </c>
      <c r="H11" s="37" t="s">
        <v>12</v>
      </c>
      <c r="I11" s="37" t="s">
        <v>13</v>
      </c>
      <c r="J11" s="37" t="s">
        <v>12</v>
      </c>
      <c r="K11" s="37" t="s">
        <v>13</v>
      </c>
      <c r="L11" s="37" t="s">
        <v>12</v>
      </c>
      <c r="M11" s="37" t="s">
        <v>13</v>
      </c>
      <c r="N11" s="37" t="s">
        <v>12</v>
      </c>
      <c r="O11" s="37" t="s">
        <v>13</v>
      </c>
      <c r="P11" s="37" t="s">
        <v>12</v>
      </c>
      <c r="Q11" s="37" t="s">
        <v>13</v>
      </c>
    </row>
    <row r="12" spans="2:20" ht="12.75" customHeight="1" x14ac:dyDescent="0.2"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928816</v>
      </c>
      <c r="I12" s="38">
        <v>789494</v>
      </c>
      <c r="J12" s="38">
        <v>3369316</v>
      </c>
      <c r="K12" s="38">
        <v>2863920</v>
      </c>
      <c r="L12" s="38">
        <v>0</v>
      </c>
      <c r="M12" s="38">
        <v>0</v>
      </c>
      <c r="N12" s="38">
        <v>0</v>
      </c>
      <c r="O12" s="38">
        <v>0</v>
      </c>
      <c r="P12" s="38">
        <f>B12+D12+F12+H12+J12+L12+N12</f>
        <v>4298132</v>
      </c>
      <c r="Q12" s="38">
        <f>C12+E12+G12+I12+K12+M12+O12</f>
        <v>3653414</v>
      </c>
    </row>
    <row r="15" spans="2:20" x14ac:dyDescent="0.2">
      <c r="H15" s="5"/>
      <c r="I15" s="6"/>
    </row>
    <row r="16" spans="2:20" x14ac:dyDescent="0.2">
      <c r="H16" s="5"/>
      <c r="I16" s="6"/>
    </row>
    <row r="17" spans="8:9" x14ac:dyDescent="0.2">
      <c r="H17" s="5"/>
      <c r="I17" s="6"/>
    </row>
    <row r="20" spans="8:9" ht="14.25" customHeight="1" x14ac:dyDescent="0.2"/>
  </sheetData>
  <mergeCells count="9">
    <mergeCell ref="B1:Q1"/>
    <mergeCell ref="N10:O10"/>
    <mergeCell ref="P10:Q10"/>
    <mergeCell ref="B10:C10"/>
    <mergeCell ref="D10:E10"/>
    <mergeCell ref="F10:G10"/>
    <mergeCell ref="H10:I10"/>
    <mergeCell ref="J10:K10"/>
    <mergeCell ref="L10:M10"/>
  </mergeCells>
  <pageMargins left="0.25" right="0.25" top="0.75" bottom="0.75" header="0.3" footer="0.3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7"/>
  <sheetViews>
    <sheetView workbookViewId="0">
      <selection activeCell="H11" sqref="H11"/>
    </sheetView>
  </sheetViews>
  <sheetFormatPr defaultRowHeight="15" x14ac:dyDescent="0.25"/>
  <cols>
    <col min="3" max="3" width="25.85546875" customWidth="1"/>
    <col min="10" max="10" width="9.28515625" bestFit="1" customWidth="1"/>
    <col min="11" max="13" width="10" bestFit="1" customWidth="1"/>
  </cols>
  <sheetData>
    <row r="2" spans="2:14" ht="15.75" x14ac:dyDescent="0.25">
      <c r="B2" s="39" t="s">
        <v>107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2:14" ht="15.75" x14ac:dyDescent="0.25"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2:14" ht="26.25" x14ac:dyDescent="0.25">
      <c r="B4" s="43" t="s">
        <v>64</v>
      </c>
      <c r="C4" s="44" t="s">
        <v>103</v>
      </c>
      <c r="D4" s="45" t="s">
        <v>2</v>
      </c>
      <c r="E4" s="45" t="s">
        <v>3</v>
      </c>
      <c r="F4" s="45" t="s">
        <v>4</v>
      </c>
      <c r="G4" s="45" t="s">
        <v>5</v>
      </c>
      <c r="H4" s="45" t="s">
        <v>6</v>
      </c>
      <c r="I4" s="45" t="s">
        <v>7</v>
      </c>
      <c r="J4" s="45" t="s">
        <v>8</v>
      </c>
      <c r="K4" s="45" t="s">
        <v>104</v>
      </c>
      <c r="L4" s="45" t="s">
        <v>105</v>
      </c>
      <c r="M4" s="45" t="s">
        <v>106</v>
      </c>
      <c r="N4" s="39"/>
    </row>
    <row r="5" spans="2:14" ht="38.25" x14ac:dyDescent="0.25">
      <c r="B5" s="46" t="s">
        <v>94</v>
      </c>
      <c r="C5" s="48" t="s">
        <v>99</v>
      </c>
      <c r="D5" s="49">
        <v>0</v>
      </c>
      <c r="E5" s="49">
        <v>0</v>
      </c>
      <c r="F5" s="49">
        <v>0</v>
      </c>
      <c r="G5" s="49">
        <v>0</v>
      </c>
      <c r="H5" s="49">
        <v>0</v>
      </c>
      <c r="I5" s="49">
        <v>0</v>
      </c>
      <c r="J5" s="50">
        <f>I5+Stebėsena_4!J6</f>
        <v>83179.839999999997</v>
      </c>
      <c r="K5" s="50">
        <f>J5+Stebėsena_4!K6</f>
        <v>115029.84</v>
      </c>
      <c r="L5" s="50">
        <f>K5+Stebėsena_4!L6</f>
        <v>115029.84</v>
      </c>
      <c r="M5" s="50">
        <f>L5+Stebėsena_4!M6</f>
        <v>115029.84</v>
      </c>
      <c r="N5" s="39"/>
    </row>
    <row r="6" spans="2:14" ht="38.25" x14ac:dyDescent="0.25">
      <c r="B6" s="46" t="s">
        <v>96</v>
      </c>
      <c r="C6" s="48" t="s">
        <v>97</v>
      </c>
      <c r="D6" s="51">
        <v>0</v>
      </c>
      <c r="E6" s="49">
        <v>0</v>
      </c>
      <c r="F6" s="49">
        <v>0</v>
      </c>
      <c r="G6" s="49">
        <v>0</v>
      </c>
      <c r="H6" s="49">
        <v>0</v>
      </c>
      <c r="I6" s="49">
        <v>0</v>
      </c>
      <c r="J6" s="50">
        <v>408.51</v>
      </c>
      <c r="K6" s="50">
        <v>408.51</v>
      </c>
      <c r="L6" s="50">
        <v>408.51</v>
      </c>
      <c r="M6" s="50">
        <v>408.51</v>
      </c>
    </row>
    <row r="7" spans="2:14" x14ac:dyDescent="0.25">
      <c r="J7" s="28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19"/>
  <sheetViews>
    <sheetView tabSelected="1" workbookViewId="0">
      <selection activeCell="R15" sqref="R15"/>
    </sheetView>
  </sheetViews>
  <sheetFormatPr defaultRowHeight="12.75" x14ac:dyDescent="0.2"/>
  <cols>
    <col min="1" max="1" width="7.85546875" style="4" customWidth="1"/>
    <col min="2" max="2" width="10.85546875" style="4" customWidth="1"/>
    <col min="3" max="3" width="21.140625" style="4" customWidth="1"/>
    <col min="4" max="4" width="12.140625" style="4" customWidth="1"/>
    <col min="5" max="5" width="10.85546875" style="4" customWidth="1"/>
    <col min="6" max="6" width="15.28515625" style="4" customWidth="1"/>
    <col min="7" max="7" width="12.7109375" style="4" customWidth="1"/>
    <col min="8" max="10" width="9.140625" style="4"/>
    <col min="11" max="11" width="11.5703125" style="4" customWidth="1"/>
    <col min="12" max="12" width="11.42578125" style="4" customWidth="1"/>
    <col min="13" max="13" width="10.28515625" style="4" customWidth="1"/>
    <col min="14" max="15" width="9.140625" style="4"/>
    <col min="16" max="16" width="11.85546875" style="4" customWidth="1"/>
    <col min="17" max="18" width="12.5703125" style="4" customWidth="1"/>
    <col min="19" max="19" width="12.7109375" style="4" customWidth="1"/>
    <col min="20" max="20" width="10.42578125" style="4" customWidth="1"/>
    <col min="21" max="21" width="11.5703125" style="4" customWidth="1"/>
    <col min="22" max="16384" width="9.140625" style="4"/>
  </cols>
  <sheetData>
    <row r="2" spans="2:21" x14ac:dyDescent="0.2">
      <c r="B2" s="8" t="s">
        <v>14</v>
      </c>
    </row>
    <row r="3" spans="2:21" x14ac:dyDescent="0.2">
      <c r="K3" s="5"/>
      <c r="P3" s="5"/>
      <c r="Q3" s="5"/>
    </row>
    <row r="4" spans="2:21" x14ac:dyDescent="0.2">
      <c r="B4" s="16" t="s">
        <v>80</v>
      </c>
      <c r="C4" s="2" t="s">
        <v>81</v>
      </c>
      <c r="M4" s="5"/>
    </row>
    <row r="5" spans="2:21" x14ac:dyDescent="0.2">
      <c r="B5" s="16" t="s">
        <v>82</v>
      </c>
      <c r="C5" s="2" t="s">
        <v>84</v>
      </c>
    </row>
    <row r="6" spans="2:21" x14ac:dyDescent="0.2">
      <c r="B6" s="16" t="s">
        <v>83</v>
      </c>
      <c r="C6" s="2" t="s">
        <v>85</v>
      </c>
    </row>
    <row r="8" spans="2:21" x14ac:dyDescent="0.2">
      <c r="B8" s="82" t="s">
        <v>15</v>
      </c>
      <c r="C8" s="82"/>
      <c r="D8" s="82"/>
      <c r="E8" s="82"/>
      <c r="F8" s="82"/>
      <c r="G8" s="82"/>
      <c r="H8" s="82"/>
      <c r="I8" s="82"/>
      <c r="J8" s="82"/>
      <c r="K8" s="82" t="s">
        <v>16</v>
      </c>
      <c r="L8" s="82"/>
      <c r="M8" s="82"/>
      <c r="N8" s="82"/>
      <c r="O8" s="82"/>
      <c r="P8" s="82"/>
      <c r="Q8" s="82" t="s">
        <v>17</v>
      </c>
      <c r="R8" s="82"/>
      <c r="S8" s="82"/>
      <c r="T8" s="82"/>
    </row>
    <row r="9" spans="2:21" ht="102" x14ac:dyDescent="0.2">
      <c r="B9" s="9" t="s">
        <v>10</v>
      </c>
      <c r="C9" s="9" t="s">
        <v>18</v>
      </c>
      <c r="D9" s="9" t="s">
        <v>19</v>
      </c>
      <c r="E9" s="9" t="s">
        <v>20</v>
      </c>
      <c r="F9" s="9" t="s">
        <v>21</v>
      </c>
      <c r="G9" s="9" t="s">
        <v>22</v>
      </c>
      <c r="H9" s="9" t="s">
        <v>23</v>
      </c>
      <c r="I9" s="9" t="s">
        <v>24</v>
      </c>
      <c r="J9" s="9" t="s">
        <v>25</v>
      </c>
      <c r="K9" s="9" t="s">
        <v>26</v>
      </c>
      <c r="L9" s="9" t="s">
        <v>27</v>
      </c>
      <c r="M9" s="9" t="s">
        <v>28</v>
      </c>
      <c r="N9" s="9" t="s">
        <v>29</v>
      </c>
      <c r="O9" s="9" t="s">
        <v>30</v>
      </c>
      <c r="P9" s="9" t="s">
        <v>13</v>
      </c>
      <c r="Q9" s="9" t="s">
        <v>31</v>
      </c>
      <c r="R9" s="9" t="s">
        <v>32</v>
      </c>
      <c r="S9" s="9" t="s">
        <v>33</v>
      </c>
      <c r="T9" s="9" t="s">
        <v>34</v>
      </c>
    </row>
    <row r="10" spans="2:21" ht="38.25" x14ac:dyDescent="0.2">
      <c r="B10" s="10" t="s">
        <v>108</v>
      </c>
      <c r="C10" s="10" t="s">
        <v>114</v>
      </c>
      <c r="D10" s="10" t="s">
        <v>78</v>
      </c>
      <c r="E10" s="10" t="s">
        <v>86</v>
      </c>
      <c r="F10" s="10" t="s">
        <v>79</v>
      </c>
      <c r="G10" s="14" t="s">
        <v>89</v>
      </c>
      <c r="H10" s="13" t="s">
        <v>39</v>
      </c>
      <c r="I10" s="13" t="s">
        <v>35</v>
      </c>
      <c r="J10" s="13" t="s">
        <v>40</v>
      </c>
      <c r="K10" s="24">
        <f>L10+M10+N10+O10+P10</f>
        <v>431155</v>
      </c>
      <c r="L10" s="15">
        <v>32337</v>
      </c>
      <c r="M10" s="15">
        <v>32337</v>
      </c>
      <c r="N10" s="15">
        <v>0</v>
      </c>
      <c r="O10" s="15">
        <v>0</v>
      </c>
      <c r="P10" s="15">
        <v>366481</v>
      </c>
      <c r="Q10" s="12">
        <v>43070</v>
      </c>
      <c r="R10" s="12">
        <v>43160</v>
      </c>
      <c r="S10" s="12">
        <v>43252</v>
      </c>
      <c r="T10" s="52">
        <v>2021</v>
      </c>
      <c r="U10" s="33"/>
    </row>
    <row r="11" spans="2:21" ht="38.25" x14ac:dyDescent="0.2">
      <c r="B11" s="10" t="s">
        <v>109</v>
      </c>
      <c r="C11" s="10" t="s">
        <v>116</v>
      </c>
      <c r="D11" s="10" t="s">
        <v>78</v>
      </c>
      <c r="E11" s="10" t="s">
        <v>86</v>
      </c>
      <c r="F11" s="10" t="s">
        <v>79</v>
      </c>
      <c r="G11" s="14" t="s">
        <v>89</v>
      </c>
      <c r="H11" s="13" t="s">
        <v>39</v>
      </c>
      <c r="I11" s="13" t="s">
        <v>35</v>
      </c>
      <c r="J11" s="13" t="s">
        <v>40</v>
      </c>
      <c r="K11" s="24">
        <f>L11+M11+N11+O11+P11</f>
        <v>928816</v>
      </c>
      <c r="L11" s="15">
        <v>69661</v>
      </c>
      <c r="M11" s="15">
        <v>69661</v>
      </c>
      <c r="N11" s="15">
        <v>0</v>
      </c>
      <c r="O11" s="15">
        <v>0</v>
      </c>
      <c r="P11" s="15">
        <v>789494</v>
      </c>
      <c r="Q11" s="76">
        <v>43040</v>
      </c>
      <c r="R11" s="76">
        <v>43132</v>
      </c>
      <c r="S11" s="76">
        <v>43252</v>
      </c>
      <c r="T11" s="52">
        <v>2020</v>
      </c>
      <c r="U11" s="28"/>
    </row>
    <row r="12" spans="2:21" ht="38.25" x14ac:dyDescent="0.2">
      <c r="B12" s="10" t="s">
        <v>110</v>
      </c>
      <c r="C12" s="10" t="s">
        <v>115</v>
      </c>
      <c r="D12" s="10" t="s">
        <v>78</v>
      </c>
      <c r="E12" s="10" t="s">
        <v>86</v>
      </c>
      <c r="F12" s="10" t="s">
        <v>79</v>
      </c>
      <c r="G12" s="14" t="s">
        <v>89</v>
      </c>
      <c r="H12" s="13" t="s">
        <v>39</v>
      </c>
      <c r="I12" s="13" t="s">
        <v>35</v>
      </c>
      <c r="J12" s="13" t="s">
        <v>40</v>
      </c>
      <c r="K12" s="24">
        <f t="shared" ref="K12:K15" si="0">L12+M12+N12+O12+P12</f>
        <v>429672</v>
      </c>
      <c r="L12" s="15">
        <v>32225</v>
      </c>
      <c r="M12" s="15">
        <v>32225</v>
      </c>
      <c r="N12" s="15">
        <v>0</v>
      </c>
      <c r="O12" s="15">
        <v>0</v>
      </c>
      <c r="P12" s="15">
        <v>365222</v>
      </c>
      <c r="Q12" s="12">
        <v>43070</v>
      </c>
      <c r="R12" s="12">
        <v>43160</v>
      </c>
      <c r="S12" s="12">
        <v>43252</v>
      </c>
      <c r="T12" s="52">
        <v>2020</v>
      </c>
      <c r="U12" s="33"/>
    </row>
    <row r="13" spans="2:21" ht="63.75" x14ac:dyDescent="0.2">
      <c r="B13" s="10" t="s">
        <v>111</v>
      </c>
      <c r="C13" s="10" t="s">
        <v>87</v>
      </c>
      <c r="D13" s="25" t="s">
        <v>76</v>
      </c>
      <c r="E13" s="25" t="s">
        <v>86</v>
      </c>
      <c r="F13" s="25" t="s">
        <v>77</v>
      </c>
      <c r="G13" s="14" t="s">
        <v>89</v>
      </c>
      <c r="H13" s="13" t="s">
        <v>39</v>
      </c>
      <c r="I13" s="13" t="s">
        <v>35</v>
      </c>
      <c r="J13" s="13" t="s">
        <v>40</v>
      </c>
      <c r="K13" s="15">
        <f t="shared" si="0"/>
        <v>970712</v>
      </c>
      <c r="L13" s="15">
        <v>72803</v>
      </c>
      <c r="M13" s="15">
        <v>72803</v>
      </c>
      <c r="N13" s="15">
        <v>0</v>
      </c>
      <c r="O13" s="15">
        <v>0</v>
      </c>
      <c r="P13" s="15">
        <v>825106</v>
      </c>
      <c r="Q13" s="12">
        <v>43099</v>
      </c>
      <c r="R13" s="12">
        <v>43189</v>
      </c>
      <c r="S13" s="12">
        <v>43311</v>
      </c>
      <c r="T13" s="52">
        <v>2020</v>
      </c>
      <c r="U13" s="28"/>
    </row>
    <row r="14" spans="2:21" ht="63.75" x14ac:dyDescent="0.2">
      <c r="B14" s="10" t="s">
        <v>112</v>
      </c>
      <c r="C14" s="10" t="s">
        <v>90</v>
      </c>
      <c r="D14" s="25" t="s">
        <v>76</v>
      </c>
      <c r="E14" s="25" t="s">
        <v>86</v>
      </c>
      <c r="F14" s="25" t="s">
        <v>77</v>
      </c>
      <c r="G14" s="14" t="s">
        <v>89</v>
      </c>
      <c r="H14" s="13" t="s">
        <v>39</v>
      </c>
      <c r="I14" s="13" t="s">
        <v>35</v>
      </c>
      <c r="J14" s="13" t="s">
        <v>40</v>
      </c>
      <c r="K14" s="15">
        <f t="shared" si="0"/>
        <v>1140652</v>
      </c>
      <c r="L14" s="15">
        <v>85549</v>
      </c>
      <c r="M14" s="15">
        <v>85549</v>
      </c>
      <c r="N14" s="15">
        <v>0</v>
      </c>
      <c r="O14" s="15">
        <v>0</v>
      </c>
      <c r="P14" s="15">
        <v>969554</v>
      </c>
      <c r="Q14" s="12">
        <v>43099</v>
      </c>
      <c r="R14" s="12">
        <v>43281</v>
      </c>
      <c r="S14" s="12">
        <v>43403</v>
      </c>
      <c r="T14" s="27">
        <v>2020</v>
      </c>
      <c r="U14" s="28"/>
    </row>
    <row r="15" spans="2:21" ht="63.75" x14ac:dyDescent="0.2">
      <c r="B15" s="10" t="s">
        <v>113</v>
      </c>
      <c r="C15" s="10" t="s">
        <v>88</v>
      </c>
      <c r="D15" s="25" t="s">
        <v>76</v>
      </c>
      <c r="E15" s="25" t="s">
        <v>86</v>
      </c>
      <c r="F15" s="25" t="s">
        <v>77</v>
      </c>
      <c r="G15" s="14" t="s">
        <v>89</v>
      </c>
      <c r="H15" s="13" t="s">
        <v>39</v>
      </c>
      <c r="I15" s="13" t="s">
        <v>35</v>
      </c>
      <c r="J15" s="13" t="s">
        <v>40</v>
      </c>
      <c r="K15" s="15">
        <f t="shared" si="0"/>
        <v>397125</v>
      </c>
      <c r="L15" s="15">
        <v>29784</v>
      </c>
      <c r="M15" s="15">
        <v>29784</v>
      </c>
      <c r="N15" s="15">
        <v>0</v>
      </c>
      <c r="O15" s="15">
        <v>0</v>
      </c>
      <c r="P15" s="15">
        <v>337557</v>
      </c>
      <c r="Q15" s="12">
        <v>43038</v>
      </c>
      <c r="R15" s="12">
        <v>43099</v>
      </c>
      <c r="S15" s="12">
        <v>43220</v>
      </c>
      <c r="T15" s="27">
        <v>2021</v>
      </c>
      <c r="U15" s="28"/>
    </row>
    <row r="16" spans="2:21" x14ac:dyDescent="0.2">
      <c r="B16" s="28"/>
      <c r="C16" s="28"/>
      <c r="D16" s="28"/>
      <c r="E16" s="28"/>
      <c r="F16" s="28"/>
      <c r="G16" s="29"/>
      <c r="H16" s="30"/>
      <c r="I16" s="30"/>
      <c r="J16" s="30"/>
      <c r="K16" s="31"/>
      <c r="L16" s="31"/>
      <c r="M16" s="31"/>
      <c r="N16" s="31"/>
      <c r="O16" s="31"/>
      <c r="P16" s="31"/>
      <c r="Q16" s="32"/>
      <c r="R16" s="32"/>
      <c r="S16" s="32"/>
      <c r="T16" s="32"/>
    </row>
    <row r="17" spans="2:16" x14ac:dyDescent="0.2">
      <c r="B17" s="11" t="s">
        <v>36</v>
      </c>
    </row>
    <row r="18" spans="2:16" x14ac:dyDescent="0.2">
      <c r="B18" s="11" t="s">
        <v>37</v>
      </c>
      <c r="K18" s="5"/>
    </row>
    <row r="19" spans="2:16" x14ac:dyDescent="0.2">
      <c r="B19" s="11" t="s">
        <v>38</v>
      </c>
      <c r="P19" s="5"/>
    </row>
  </sheetData>
  <mergeCells count="3">
    <mergeCell ref="B8:J8"/>
    <mergeCell ref="K8:P8"/>
    <mergeCell ref="Q8:T8"/>
  </mergeCells>
  <dataValidations count="1">
    <dataValidation type="textLength" allowBlank="1" showInputMessage="1" showErrorMessage="1" errorTitle="K L A I D A  " error="Galimas pavadinimo ženklų skaičius - 150" promptTitle="Informacija" prompt="Galimas pavadinimo ženklų skaičius - 150" sqref="C10">
      <formula1>1</formula1>
      <formula2>150</formula2>
    </dataValidation>
  </dataValidations>
  <pageMargins left="0.23622047244094491" right="0.23622047244094491" top="0.74803149606299213" bottom="0.74803149606299213" header="0.31496062992125984" footer="0.31496062992125984"/>
  <pageSetup paperSize="9" scale="64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T14"/>
  <sheetViews>
    <sheetView topLeftCell="A7" workbookViewId="0">
      <selection activeCell="C10" sqref="C10"/>
    </sheetView>
  </sheetViews>
  <sheetFormatPr defaultRowHeight="12.75" x14ac:dyDescent="0.2"/>
  <cols>
    <col min="1" max="1" width="7.85546875" style="4" customWidth="1"/>
    <col min="2" max="2" width="10.85546875" style="4" customWidth="1"/>
    <col min="3" max="3" width="17.28515625" style="4" customWidth="1"/>
    <col min="4" max="4" width="12.140625" style="4" customWidth="1"/>
    <col min="5" max="5" width="10.85546875" style="4" customWidth="1"/>
    <col min="6" max="6" width="15.28515625" style="4" customWidth="1"/>
    <col min="7" max="7" width="12.7109375" style="4" customWidth="1"/>
    <col min="8" max="11" width="9.140625" style="4"/>
    <col min="12" max="12" width="18.140625" style="4" customWidth="1"/>
    <col min="13" max="13" width="9.140625" style="4"/>
    <col min="14" max="14" width="16.5703125" style="4" customWidth="1"/>
    <col min="15" max="16384" width="9.140625" style="4"/>
  </cols>
  <sheetData>
    <row r="2" spans="2:20" x14ac:dyDescent="0.2">
      <c r="B2" s="18" t="s">
        <v>41</v>
      </c>
    </row>
    <row r="3" spans="2:20" x14ac:dyDescent="0.2">
      <c r="B3" s="18"/>
    </row>
    <row r="4" spans="2:20" x14ac:dyDescent="0.2">
      <c r="B4" s="16" t="s">
        <v>80</v>
      </c>
      <c r="C4" s="2" t="s">
        <v>81</v>
      </c>
    </row>
    <row r="5" spans="2:20" x14ac:dyDescent="0.2">
      <c r="B5" s="16" t="s">
        <v>82</v>
      </c>
      <c r="C5" s="2" t="s">
        <v>84</v>
      </c>
    </row>
    <row r="6" spans="2:20" x14ac:dyDescent="0.2">
      <c r="B6" s="16" t="s">
        <v>83</v>
      </c>
      <c r="C6" s="2" t="s">
        <v>85</v>
      </c>
    </row>
    <row r="8" spans="2:20" ht="102" x14ac:dyDescent="0.2">
      <c r="B8" s="9" t="s">
        <v>10</v>
      </c>
      <c r="C8" s="9" t="s">
        <v>18</v>
      </c>
      <c r="D8" s="9" t="s">
        <v>19</v>
      </c>
      <c r="E8" s="9" t="s">
        <v>20</v>
      </c>
      <c r="F8" s="9" t="s">
        <v>21</v>
      </c>
      <c r="G8" s="9" t="s">
        <v>22</v>
      </c>
      <c r="H8" s="9" t="s">
        <v>23</v>
      </c>
      <c r="I8" s="9" t="s">
        <v>24</v>
      </c>
      <c r="J8" s="17" t="s">
        <v>25</v>
      </c>
      <c r="K8" s="9" t="s">
        <v>56</v>
      </c>
      <c r="L8" s="9" t="s">
        <v>57</v>
      </c>
      <c r="M8" s="9" t="s">
        <v>58</v>
      </c>
      <c r="N8" s="9" t="s">
        <v>59</v>
      </c>
      <c r="O8" s="9" t="s">
        <v>45</v>
      </c>
      <c r="P8" s="9" t="s">
        <v>60</v>
      </c>
      <c r="Q8" s="9" t="s">
        <v>47</v>
      </c>
      <c r="R8" s="9" t="s">
        <v>61</v>
      </c>
      <c r="S8" s="9" t="s">
        <v>49</v>
      </c>
      <c r="T8" s="9" t="s">
        <v>62</v>
      </c>
    </row>
    <row r="9" spans="2:20" ht="111.75" customHeight="1" x14ac:dyDescent="0.2">
      <c r="B9" s="10" t="s">
        <v>108</v>
      </c>
      <c r="C9" s="10" t="s">
        <v>114</v>
      </c>
      <c r="D9" s="10" t="s">
        <v>78</v>
      </c>
      <c r="E9" s="10" t="s">
        <v>86</v>
      </c>
      <c r="F9" s="10" t="s">
        <v>79</v>
      </c>
      <c r="G9" s="14" t="s">
        <v>89</v>
      </c>
      <c r="H9" s="13" t="s">
        <v>39</v>
      </c>
      <c r="I9" s="13" t="s">
        <v>35</v>
      </c>
      <c r="J9" s="13" t="s">
        <v>40</v>
      </c>
      <c r="K9" s="19">
        <v>29</v>
      </c>
      <c r="L9" s="20" t="s">
        <v>91</v>
      </c>
      <c r="M9" s="19" t="s">
        <v>35</v>
      </c>
      <c r="N9" s="19" t="s">
        <v>35</v>
      </c>
      <c r="O9" s="19" t="s">
        <v>35</v>
      </c>
      <c r="P9" s="19" t="s">
        <v>35</v>
      </c>
      <c r="Q9" s="19" t="s">
        <v>35</v>
      </c>
      <c r="R9" s="19" t="s">
        <v>35</v>
      </c>
      <c r="S9" s="19" t="s">
        <v>35</v>
      </c>
      <c r="T9" s="19" t="s">
        <v>35</v>
      </c>
    </row>
    <row r="10" spans="2:20" ht="114" customHeight="1" x14ac:dyDescent="0.2">
      <c r="B10" s="10" t="s">
        <v>109</v>
      </c>
      <c r="C10" s="10" t="s">
        <v>116</v>
      </c>
      <c r="D10" s="10" t="s">
        <v>78</v>
      </c>
      <c r="E10" s="10" t="s">
        <v>86</v>
      </c>
      <c r="F10" s="10" t="s">
        <v>79</v>
      </c>
      <c r="G10" s="14" t="s">
        <v>89</v>
      </c>
      <c r="H10" s="13" t="s">
        <v>39</v>
      </c>
      <c r="I10" s="13" t="s">
        <v>35</v>
      </c>
      <c r="J10" s="13" t="s">
        <v>40</v>
      </c>
      <c r="K10" s="19">
        <v>29</v>
      </c>
      <c r="L10" s="20" t="s">
        <v>91</v>
      </c>
      <c r="M10" s="19">
        <v>34</v>
      </c>
      <c r="N10" s="34" t="s">
        <v>92</v>
      </c>
      <c r="O10" s="19" t="s">
        <v>35</v>
      </c>
      <c r="P10" s="19" t="s">
        <v>35</v>
      </c>
      <c r="Q10" s="19" t="s">
        <v>35</v>
      </c>
      <c r="R10" s="19" t="s">
        <v>35</v>
      </c>
      <c r="S10" s="19" t="s">
        <v>35</v>
      </c>
      <c r="T10" s="19" t="s">
        <v>35</v>
      </c>
    </row>
    <row r="11" spans="2:20" ht="105" customHeight="1" x14ac:dyDescent="0.2">
      <c r="B11" s="10" t="s">
        <v>110</v>
      </c>
      <c r="C11" s="10" t="s">
        <v>115</v>
      </c>
      <c r="D11" s="10" t="s">
        <v>78</v>
      </c>
      <c r="E11" s="10" t="s">
        <v>86</v>
      </c>
      <c r="F11" s="10" t="s">
        <v>79</v>
      </c>
      <c r="G11" s="14" t="s">
        <v>89</v>
      </c>
      <c r="H11" s="13" t="s">
        <v>39</v>
      </c>
      <c r="I11" s="13" t="s">
        <v>35</v>
      </c>
      <c r="J11" s="13" t="s">
        <v>40</v>
      </c>
      <c r="K11" s="19">
        <v>29</v>
      </c>
      <c r="L11" s="20" t="s">
        <v>91</v>
      </c>
      <c r="M11" s="19">
        <v>34</v>
      </c>
      <c r="N11" s="34" t="s">
        <v>92</v>
      </c>
      <c r="O11" s="19" t="s">
        <v>35</v>
      </c>
      <c r="P11" s="19" t="s">
        <v>35</v>
      </c>
      <c r="Q11" s="19" t="s">
        <v>35</v>
      </c>
      <c r="R11" s="19" t="s">
        <v>35</v>
      </c>
      <c r="S11" s="19" t="s">
        <v>35</v>
      </c>
      <c r="T11" s="19" t="s">
        <v>35</v>
      </c>
    </row>
    <row r="12" spans="2:20" ht="111.75" customHeight="1" x14ac:dyDescent="0.2">
      <c r="B12" s="10" t="s">
        <v>111</v>
      </c>
      <c r="C12" s="10" t="s">
        <v>87</v>
      </c>
      <c r="D12" s="25" t="s">
        <v>76</v>
      </c>
      <c r="E12" s="25" t="s">
        <v>86</v>
      </c>
      <c r="F12" s="25" t="s">
        <v>77</v>
      </c>
      <c r="G12" s="14" t="s">
        <v>89</v>
      </c>
      <c r="H12" s="13" t="s">
        <v>39</v>
      </c>
      <c r="I12" s="13" t="s">
        <v>35</v>
      </c>
      <c r="J12" s="13" t="s">
        <v>40</v>
      </c>
      <c r="K12" s="19">
        <v>29</v>
      </c>
      <c r="L12" s="20" t="s">
        <v>91</v>
      </c>
      <c r="M12" s="19">
        <v>41</v>
      </c>
      <c r="N12" s="34" t="s">
        <v>93</v>
      </c>
      <c r="O12" s="19" t="s">
        <v>35</v>
      </c>
      <c r="P12" s="19" t="s">
        <v>35</v>
      </c>
      <c r="Q12" s="19" t="s">
        <v>35</v>
      </c>
      <c r="R12" s="19" t="s">
        <v>35</v>
      </c>
      <c r="S12" s="19" t="s">
        <v>35</v>
      </c>
      <c r="T12" s="19" t="s">
        <v>35</v>
      </c>
    </row>
    <row r="13" spans="2:20" ht="108" customHeight="1" x14ac:dyDescent="0.2">
      <c r="B13" s="10" t="s">
        <v>112</v>
      </c>
      <c r="C13" s="10" t="s">
        <v>90</v>
      </c>
      <c r="D13" s="25" t="s">
        <v>76</v>
      </c>
      <c r="E13" s="25" t="s">
        <v>86</v>
      </c>
      <c r="F13" s="25" t="s">
        <v>77</v>
      </c>
      <c r="G13" s="14" t="s">
        <v>89</v>
      </c>
      <c r="H13" s="13" t="s">
        <v>39</v>
      </c>
      <c r="I13" s="13" t="s">
        <v>35</v>
      </c>
      <c r="J13" s="13" t="s">
        <v>40</v>
      </c>
      <c r="K13" s="19">
        <v>29</v>
      </c>
      <c r="L13" s="20" t="s">
        <v>91</v>
      </c>
      <c r="M13" s="19">
        <v>34</v>
      </c>
      <c r="N13" s="34" t="s">
        <v>92</v>
      </c>
      <c r="O13" s="19" t="s">
        <v>35</v>
      </c>
      <c r="P13" s="19" t="s">
        <v>35</v>
      </c>
      <c r="Q13" s="19" t="s">
        <v>35</v>
      </c>
      <c r="R13" s="19" t="s">
        <v>35</v>
      </c>
      <c r="S13" s="19" t="s">
        <v>35</v>
      </c>
      <c r="T13" s="19" t="s">
        <v>35</v>
      </c>
    </row>
    <row r="14" spans="2:20" ht="111.75" customHeight="1" x14ac:dyDescent="0.2">
      <c r="B14" s="10" t="s">
        <v>113</v>
      </c>
      <c r="C14" s="10" t="s">
        <v>88</v>
      </c>
      <c r="D14" s="25" t="s">
        <v>76</v>
      </c>
      <c r="E14" s="25" t="s">
        <v>86</v>
      </c>
      <c r="F14" s="25" t="s">
        <v>77</v>
      </c>
      <c r="G14" s="14" t="s">
        <v>89</v>
      </c>
      <c r="H14" s="13" t="s">
        <v>39</v>
      </c>
      <c r="I14" s="13" t="s">
        <v>35</v>
      </c>
      <c r="J14" s="13" t="s">
        <v>40</v>
      </c>
      <c r="K14" s="19">
        <v>29</v>
      </c>
      <c r="L14" s="20" t="s">
        <v>91</v>
      </c>
      <c r="M14" s="19">
        <v>41</v>
      </c>
      <c r="N14" s="34" t="s">
        <v>93</v>
      </c>
      <c r="O14" s="19" t="s">
        <v>35</v>
      </c>
      <c r="P14" s="19" t="s">
        <v>35</v>
      </c>
      <c r="Q14" s="19" t="s">
        <v>35</v>
      </c>
      <c r="R14" s="19" t="s">
        <v>35</v>
      </c>
      <c r="S14" s="19" t="s">
        <v>35</v>
      </c>
      <c r="T14" s="19" t="s">
        <v>35</v>
      </c>
    </row>
  </sheetData>
  <dataValidations count="1">
    <dataValidation type="textLength" allowBlank="1" showInputMessage="1" showErrorMessage="1" errorTitle="K L A I D A  " error="Galimas pavadinimo ženklų skaičius - 150" promptTitle="Informacija" prompt="Galimas pavadinimo ženklų skaičius - 150" sqref="C9">
      <formula1>1</formula1>
      <formula2>150</formula2>
    </dataValidation>
  </dataValidations>
  <pageMargins left="0.23622047244094491" right="0.23622047244094491" top="0.74803149606299213" bottom="0.74803149606299213" header="0.31496062992125984" footer="0.31496062992125984"/>
  <pageSetup paperSize="9" scale="58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V19"/>
  <sheetViews>
    <sheetView topLeftCell="A6" zoomScale="80" zoomScaleNormal="80" workbookViewId="0">
      <selection activeCell="M15" sqref="M15:P16"/>
    </sheetView>
  </sheetViews>
  <sheetFormatPr defaultRowHeight="12.75" x14ac:dyDescent="0.2"/>
  <cols>
    <col min="1" max="1" width="7.85546875" style="4" customWidth="1"/>
    <col min="2" max="2" width="13.7109375" style="4" customWidth="1"/>
    <col min="3" max="3" width="17.28515625" style="4" customWidth="1"/>
    <col min="4" max="4" width="13.28515625" style="4" customWidth="1"/>
    <col min="5" max="5" width="10.85546875" style="4" customWidth="1"/>
    <col min="6" max="6" width="15.28515625" style="4" customWidth="1"/>
    <col min="7" max="7" width="12.7109375" style="4" customWidth="1"/>
    <col min="8" max="11" width="9.140625" style="4"/>
    <col min="12" max="12" width="16.5703125" style="4" customWidth="1"/>
    <col min="13" max="13" width="11.85546875" style="4" customWidth="1"/>
    <col min="14" max="14" width="9.140625" style="4"/>
    <col min="15" max="15" width="16.85546875" style="4" customWidth="1"/>
    <col min="16" max="16384" width="9.140625" style="4"/>
  </cols>
  <sheetData>
    <row r="2" spans="2:22" x14ac:dyDescent="0.2">
      <c r="B2" s="53" t="s">
        <v>54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</row>
    <row r="3" spans="2:22" x14ac:dyDescent="0.2"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</row>
    <row r="4" spans="2:22" x14ac:dyDescent="0.2">
      <c r="B4" s="55" t="s">
        <v>80</v>
      </c>
      <c r="C4" s="56" t="s">
        <v>81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</row>
    <row r="5" spans="2:22" x14ac:dyDescent="0.2">
      <c r="B5" s="55" t="s">
        <v>82</v>
      </c>
      <c r="C5" s="56" t="s">
        <v>84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</row>
    <row r="6" spans="2:22" x14ac:dyDescent="0.2">
      <c r="B6" s="55" t="s">
        <v>83</v>
      </c>
      <c r="C6" s="56" t="s">
        <v>85</v>
      </c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</row>
    <row r="7" spans="2:22" x14ac:dyDescent="0.2"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</row>
    <row r="8" spans="2:22" ht="102" x14ac:dyDescent="0.2">
      <c r="B8" s="57" t="s">
        <v>10</v>
      </c>
      <c r="C8" s="57" t="s">
        <v>18</v>
      </c>
      <c r="D8" s="57" t="s">
        <v>19</v>
      </c>
      <c r="E8" s="57" t="s">
        <v>20</v>
      </c>
      <c r="F8" s="57" t="s">
        <v>21</v>
      </c>
      <c r="G8" s="57" t="s">
        <v>22</v>
      </c>
      <c r="H8" s="57" t="s">
        <v>23</v>
      </c>
      <c r="I8" s="57" t="s">
        <v>24</v>
      </c>
      <c r="J8" s="58" t="s">
        <v>25</v>
      </c>
      <c r="K8" s="59" t="s">
        <v>42</v>
      </c>
      <c r="L8" s="59" t="s">
        <v>43</v>
      </c>
      <c r="M8" s="59" t="s">
        <v>44</v>
      </c>
      <c r="N8" s="59" t="s">
        <v>45</v>
      </c>
      <c r="O8" s="59" t="s">
        <v>51</v>
      </c>
      <c r="P8" s="59" t="s">
        <v>46</v>
      </c>
      <c r="Q8" s="59" t="s">
        <v>47</v>
      </c>
      <c r="R8" s="59" t="s">
        <v>52</v>
      </c>
      <c r="S8" s="59" t="s">
        <v>48</v>
      </c>
      <c r="T8" s="59" t="s">
        <v>49</v>
      </c>
      <c r="U8" s="59" t="s">
        <v>53</v>
      </c>
      <c r="V8" s="59" t="s">
        <v>50</v>
      </c>
    </row>
    <row r="9" spans="2:22" ht="89.25" x14ac:dyDescent="0.2">
      <c r="B9" s="60" t="s">
        <v>108</v>
      </c>
      <c r="C9" s="60" t="s">
        <v>114</v>
      </c>
      <c r="D9" s="60" t="s">
        <v>78</v>
      </c>
      <c r="E9" s="60" t="s">
        <v>86</v>
      </c>
      <c r="F9" s="60" t="s">
        <v>79</v>
      </c>
      <c r="G9" s="61" t="s">
        <v>89</v>
      </c>
      <c r="H9" s="62" t="s">
        <v>39</v>
      </c>
      <c r="I9" s="62" t="s">
        <v>35</v>
      </c>
      <c r="J9" s="62" t="s">
        <v>40</v>
      </c>
      <c r="K9" s="63" t="s">
        <v>94</v>
      </c>
      <c r="L9" s="60" t="s">
        <v>95</v>
      </c>
      <c r="M9" s="64">
        <v>12850</v>
      </c>
      <c r="N9" s="63" t="s">
        <v>96</v>
      </c>
      <c r="O9" s="60" t="s">
        <v>97</v>
      </c>
      <c r="P9" s="63" t="s">
        <v>35</v>
      </c>
      <c r="Q9" s="63" t="s">
        <v>35</v>
      </c>
      <c r="R9" s="63" t="s">
        <v>35</v>
      </c>
      <c r="S9" s="63" t="s">
        <v>35</v>
      </c>
      <c r="T9" s="63" t="s">
        <v>35</v>
      </c>
      <c r="U9" s="63" t="s">
        <v>35</v>
      </c>
      <c r="V9" s="63" t="s">
        <v>35</v>
      </c>
    </row>
    <row r="10" spans="2:22" ht="89.25" x14ac:dyDescent="0.2">
      <c r="B10" s="60" t="s">
        <v>109</v>
      </c>
      <c r="C10" s="60" t="s">
        <v>116</v>
      </c>
      <c r="D10" s="60" t="s">
        <v>78</v>
      </c>
      <c r="E10" s="60" t="s">
        <v>86</v>
      </c>
      <c r="F10" s="60" t="s">
        <v>79</v>
      </c>
      <c r="G10" s="61" t="s">
        <v>89</v>
      </c>
      <c r="H10" s="62" t="s">
        <v>39</v>
      </c>
      <c r="I10" s="62" t="s">
        <v>35</v>
      </c>
      <c r="J10" s="62" t="s">
        <v>40</v>
      </c>
      <c r="K10" s="62" t="s">
        <v>98</v>
      </c>
      <c r="L10" s="60" t="s">
        <v>95</v>
      </c>
      <c r="M10" s="64">
        <v>51066.84</v>
      </c>
      <c r="N10" s="63" t="s">
        <v>96</v>
      </c>
      <c r="O10" s="61" t="s">
        <v>97</v>
      </c>
      <c r="P10" s="63">
        <v>229.22</v>
      </c>
      <c r="Q10" s="63" t="s">
        <v>35</v>
      </c>
      <c r="R10" s="63" t="s">
        <v>35</v>
      </c>
      <c r="S10" s="63" t="s">
        <v>35</v>
      </c>
      <c r="T10" s="63" t="s">
        <v>35</v>
      </c>
      <c r="U10" s="63" t="s">
        <v>35</v>
      </c>
      <c r="V10" s="63" t="s">
        <v>35</v>
      </c>
    </row>
    <row r="11" spans="2:22" ht="89.25" x14ac:dyDescent="0.2">
      <c r="B11" s="60" t="s">
        <v>110</v>
      </c>
      <c r="C11" s="60" t="s">
        <v>115</v>
      </c>
      <c r="D11" s="60" t="s">
        <v>78</v>
      </c>
      <c r="E11" s="60" t="s">
        <v>86</v>
      </c>
      <c r="F11" s="60" t="s">
        <v>79</v>
      </c>
      <c r="G11" s="61" t="s">
        <v>89</v>
      </c>
      <c r="H11" s="62" t="s">
        <v>39</v>
      </c>
      <c r="I11" s="62" t="s">
        <v>35</v>
      </c>
      <c r="J11" s="62" t="s">
        <v>40</v>
      </c>
      <c r="K11" s="62" t="s">
        <v>98</v>
      </c>
      <c r="L11" s="60" t="s">
        <v>95</v>
      </c>
      <c r="M11" s="64">
        <v>4513</v>
      </c>
      <c r="N11" s="63" t="s">
        <v>96</v>
      </c>
      <c r="O11" s="61" t="s">
        <v>97</v>
      </c>
      <c r="P11" s="63">
        <v>37.29</v>
      </c>
      <c r="Q11" s="63" t="s">
        <v>35</v>
      </c>
      <c r="R11" s="63" t="s">
        <v>35</v>
      </c>
      <c r="S11" s="63" t="s">
        <v>35</v>
      </c>
      <c r="T11" s="63" t="s">
        <v>35</v>
      </c>
      <c r="U11" s="63" t="s">
        <v>35</v>
      </c>
      <c r="V11" s="63" t="s">
        <v>35</v>
      </c>
    </row>
    <row r="12" spans="2:22" ht="89.25" x14ac:dyDescent="0.2">
      <c r="B12" s="60" t="s">
        <v>111</v>
      </c>
      <c r="C12" s="60" t="s">
        <v>87</v>
      </c>
      <c r="D12" s="65" t="s">
        <v>76</v>
      </c>
      <c r="E12" s="65" t="s">
        <v>86</v>
      </c>
      <c r="F12" s="65" t="s">
        <v>77</v>
      </c>
      <c r="G12" s="61" t="s">
        <v>89</v>
      </c>
      <c r="H12" s="62" t="s">
        <v>39</v>
      </c>
      <c r="I12" s="62" t="s">
        <v>35</v>
      </c>
      <c r="J12" s="62" t="s">
        <v>40</v>
      </c>
      <c r="K12" s="62" t="s">
        <v>98</v>
      </c>
      <c r="L12" s="60" t="s">
        <v>95</v>
      </c>
      <c r="M12" s="64">
        <v>17600</v>
      </c>
      <c r="N12" s="63" t="s">
        <v>96</v>
      </c>
      <c r="O12" s="61" t="s">
        <v>97</v>
      </c>
      <c r="P12" s="63" t="s">
        <v>35</v>
      </c>
      <c r="Q12" s="63" t="s">
        <v>35</v>
      </c>
      <c r="R12" s="63" t="s">
        <v>35</v>
      </c>
      <c r="S12" s="63" t="s">
        <v>35</v>
      </c>
      <c r="T12" s="63" t="s">
        <v>35</v>
      </c>
      <c r="U12" s="63" t="s">
        <v>35</v>
      </c>
      <c r="V12" s="63" t="s">
        <v>35</v>
      </c>
    </row>
    <row r="13" spans="2:22" ht="102" x14ac:dyDescent="0.2">
      <c r="B13" s="60" t="s">
        <v>112</v>
      </c>
      <c r="C13" s="60" t="s">
        <v>90</v>
      </c>
      <c r="D13" s="65" t="s">
        <v>76</v>
      </c>
      <c r="E13" s="65" t="s">
        <v>86</v>
      </c>
      <c r="F13" s="65" t="s">
        <v>77</v>
      </c>
      <c r="G13" s="61" t="s">
        <v>89</v>
      </c>
      <c r="H13" s="62" t="s">
        <v>39</v>
      </c>
      <c r="I13" s="62" t="s">
        <v>35</v>
      </c>
      <c r="J13" s="62" t="s">
        <v>40</v>
      </c>
      <c r="K13" s="62" t="s">
        <v>98</v>
      </c>
      <c r="L13" s="60" t="s">
        <v>95</v>
      </c>
      <c r="M13" s="64">
        <v>10000</v>
      </c>
      <c r="N13" s="63" t="s">
        <v>96</v>
      </c>
      <c r="O13" s="61" t="s">
        <v>97</v>
      </c>
      <c r="P13" s="63">
        <v>142</v>
      </c>
      <c r="Q13" s="63" t="s">
        <v>35</v>
      </c>
      <c r="R13" s="63" t="s">
        <v>35</v>
      </c>
      <c r="S13" s="63" t="s">
        <v>35</v>
      </c>
      <c r="T13" s="63" t="s">
        <v>35</v>
      </c>
      <c r="U13" s="63" t="s">
        <v>35</v>
      </c>
      <c r="V13" s="63" t="s">
        <v>35</v>
      </c>
    </row>
    <row r="14" spans="2:22" ht="89.25" x14ac:dyDescent="0.2">
      <c r="B14" s="60" t="s">
        <v>113</v>
      </c>
      <c r="C14" s="60" t="s">
        <v>88</v>
      </c>
      <c r="D14" s="65" t="s">
        <v>76</v>
      </c>
      <c r="E14" s="65" t="s">
        <v>86</v>
      </c>
      <c r="F14" s="65" t="s">
        <v>77</v>
      </c>
      <c r="G14" s="61" t="s">
        <v>89</v>
      </c>
      <c r="H14" s="62" t="s">
        <v>39</v>
      </c>
      <c r="I14" s="62" t="s">
        <v>35</v>
      </c>
      <c r="J14" s="62" t="s">
        <v>40</v>
      </c>
      <c r="K14" s="62" t="s">
        <v>98</v>
      </c>
      <c r="L14" s="60" t="s">
        <v>95</v>
      </c>
      <c r="M14" s="64">
        <v>19000</v>
      </c>
      <c r="N14" s="63" t="s">
        <v>96</v>
      </c>
      <c r="O14" s="61" t="s">
        <v>97</v>
      </c>
      <c r="P14" s="63" t="s">
        <v>35</v>
      </c>
      <c r="Q14" s="63" t="s">
        <v>35</v>
      </c>
      <c r="R14" s="63" t="s">
        <v>35</v>
      </c>
      <c r="S14" s="63" t="s">
        <v>35</v>
      </c>
      <c r="T14" s="63" t="s">
        <v>35</v>
      </c>
      <c r="U14" s="63" t="s">
        <v>35</v>
      </c>
      <c r="V14" s="63" t="s">
        <v>35</v>
      </c>
    </row>
    <row r="15" spans="2:22" x14ac:dyDescent="0.2">
      <c r="B15" s="66"/>
      <c r="C15" s="66"/>
      <c r="D15" s="66"/>
      <c r="E15" s="66"/>
      <c r="F15" s="66"/>
      <c r="G15" s="67"/>
      <c r="H15" s="68"/>
      <c r="I15" s="68"/>
      <c r="J15" s="68"/>
      <c r="K15" s="69"/>
      <c r="L15" s="66"/>
      <c r="M15" s="70"/>
      <c r="N15" s="69"/>
      <c r="O15" s="69"/>
      <c r="P15" s="69"/>
      <c r="Q15" s="69"/>
      <c r="R15" s="69"/>
      <c r="S15" s="69"/>
      <c r="T15" s="69"/>
      <c r="U15" s="69"/>
      <c r="V15" s="69"/>
    </row>
    <row r="16" spans="2:22" x14ac:dyDescent="0.2"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</row>
    <row r="17" spans="2:22" x14ac:dyDescent="0.2">
      <c r="B17" s="71" t="s">
        <v>55</v>
      </c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</row>
    <row r="18" spans="2:22" x14ac:dyDescent="0.2">
      <c r="B18" s="11"/>
    </row>
    <row r="19" spans="2:22" x14ac:dyDescent="0.2">
      <c r="B19" s="11"/>
    </row>
  </sheetData>
  <dataValidations count="1">
    <dataValidation type="textLength" allowBlank="1" showInputMessage="1" showErrorMessage="1" errorTitle="K L A I D A  " error="Galimas pavadinimo ženklų skaičius - 150" promptTitle="Informacija" prompt="Galimas pavadinimo ženklų skaičius - 150" sqref="C9">
      <formula1>1</formula1>
      <formula2>150</formula2>
    </dataValidation>
  </dataValidations>
  <pageMargins left="0.23622047244094491" right="0.23622047244094491" top="0.74803149606299213" bottom="0.74803149606299213" header="0.31496062992125984" footer="0.31496062992125984"/>
  <pageSetup paperSize="9" scale="60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6"/>
  <sheetViews>
    <sheetView workbookViewId="0">
      <selection activeCell="B2" sqref="B2:D6"/>
    </sheetView>
  </sheetViews>
  <sheetFormatPr defaultRowHeight="15" x14ac:dyDescent="0.25"/>
  <cols>
    <col min="3" max="3" width="95" customWidth="1"/>
    <col min="4" max="4" width="32.7109375" customWidth="1"/>
  </cols>
  <sheetData>
    <row r="2" spans="2:4" x14ac:dyDescent="0.25">
      <c r="B2" s="53" t="s">
        <v>63</v>
      </c>
      <c r="C2" s="72"/>
      <c r="D2" s="72"/>
    </row>
    <row r="3" spans="2:4" x14ac:dyDescent="0.25">
      <c r="B3" s="72"/>
      <c r="C3" s="72"/>
      <c r="D3" s="72"/>
    </row>
    <row r="4" spans="2:4" ht="25.5" x14ac:dyDescent="0.25">
      <c r="B4" s="57" t="s">
        <v>64</v>
      </c>
      <c r="C4" s="73" t="s">
        <v>65</v>
      </c>
      <c r="D4" s="73" t="s">
        <v>117</v>
      </c>
    </row>
    <row r="5" spans="2:4" x14ac:dyDescent="0.25">
      <c r="B5" s="63" t="s">
        <v>94</v>
      </c>
      <c r="C5" s="60" t="s">
        <v>99</v>
      </c>
      <c r="D5" s="64">
        <f>'4 lentele'!M9+'4 lentele'!M10+'4 lentele'!M11+'4 lentele'!M12+'4 lentele'!M13+'4 lentele'!M14</f>
        <v>115029.84</v>
      </c>
    </row>
    <row r="6" spans="2:4" x14ac:dyDescent="0.25">
      <c r="B6" s="63" t="s">
        <v>96</v>
      </c>
      <c r="C6" s="61" t="s">
        <v>97</v>
      </c>
      <c r="D6" s="64">
        <f>'4 lentele'!P10+'4 lentele'!P11+'4 lentele'!P13</f>
        <v>408.51</v>
      </c>
    </row>
  </sheetData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9"/>
  <sheetViews>
    <sheetView workbookViewId="0">
      <selection activeCell="H5" sqref="H5"/>
    </sheetView>
  </sheetViews>
  <sheetFormatPr defaultRowHeight="15" x14ac:dyDescent="0.25"/>
  <cols>
    <col min="2" max="2" width="18" customWidth="1"/>
    <col min="3" max="3" width="25.140625" customWidth="1"/>
    <col min="6" max="6" width="10.85546875" customWidth="1"/>
    <col min="7" max="7" width="11" customWidth="1"/>
    <col min="8" max="8" width="11.85546875" customWidth="1"/>
    <col min="9" max="9" width="12.28515625" customWidth="1"/>
    <col min="10" max="10" width="13" customWidth="1"/>
    <col min="11" max="11" width="14.5703125" customWidth="1"/>
  </cols>
  <sheetData>
    <row r="2" spans="2:11" x14ac:dyDescent="0.25">
      <c r="B2" s="8" t="s">
        <v>66</v>
      </c>
    </row>
    <row r="4" spans="2:11" ht="38.25" x14ac:dyDescent="0.25">
      <c r="B4" s="22" t="s">
        <v>67</v>
      </c>
      <c r="C4" s="22" t="s">
        <v>68</v>
      </c>
      <c r="D4" s="22" t="s">
        <v>2</v>
      </c>
      <c r="E4" s="22" t="s">
        <v>3</v>
      </c>
      <c r="F4" s="22" t="s">
        <v>4</v>
      </c>
      <c r="G4" s="22" t="s">
        <v>5</v>
      </c>
      <c r="H4" s="22" t="s">
        <v>6</v>
      </c>
      <c r="I4" s="22" t="s">
        <v>7</v>
      </c>
      <c r="J4" s="22" t="s">
        <v>69</v>
      </c>
      <c r="K4" s="22" t="s">
        <v>12</v>
      </c>
    </row>
    <row r="5" spans="2:11" ht="25.5" x14ac:dyDescent="0.25">
      <c r="B5" s="10" t="s">
        <v>89</v>
      </c>
      <c r="C5" s="10" t="s">
        <v>100</v>
      </c>
      <c r="D5" s="41">
        <v>0</v>
      </c>
      <c r="E5" s="42">
        <v>0</v>
      </c>
      <c r="F5" s="42">
        <v>0</v>
      </c>
      <c r="G5" s="41">
        <v>789494</v>
      </c>
      <c r="H5" s="42">
        <v>2863920</v>
      </c>
      <c r="I5" s="42">
        <v>0</v>
      </c>
      <c r="J5" s="42">
        <v>0</v>
      </c>
      <c r="K5" s="42">
        <f>D5+E5+F5+G5+H5+I5+J5</f>
        <v>3653414</v>
      </c>
    </row>
    <row r="9" spans="2:11" x14ac:dyDescent="0.25">
      <c r="G9" s="4"/>
    </row>
  </sheetData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11"/>
  <sheetViews>
    <sheetView workbookViewId="0">
      <selection activeCell="A5" sqref="A5:XFD5"/>
    </sheetView>
  </sheetViews>
  <sheetFormatPr defaultRowHeight="15" x14ac:dyDescent="0.25"/>
  <cols>
    <col min="2" max="2" width="18" customWidth="1"/>
    <col min="3" max="3" width="25.140625" customWidth="1"/>
    <col min="4" max="4" width="10.7109375" customWidth="1"/>
    <col min="5" max="5" width="11" customWidth="1"/>
    <col min="6" max="6" width="10.5703125" customWidth="1"/>
    <col min="7" max="7" width="12.7109375" customWidth="1"/>
    <col min="8" max="8" width="12.42578125" customWidth="1"/>
    <col min="9" max="9" width="11.5703125" customWidth="1"/>
    <col min="10" max="10" width="12.28515625" customWidth="1"/>
    <col min="11" max="11" width="14.85546875" customWidth="1"/>
  </cols>
  <sheetData>
    <row r="2" spans="2:11" x14ac:dyDescent="0.25">
      <c r="B2" s="8" t="s">
        <v>70</v>
      </c>
    </row>
    <row r="4" spans="2:11" ht="38.25" x14ac:dyDescent="0.25">
      <c r="B4" s="22" t="s">
        <v>67</v>
      </c>
      <c r="C4" s="22" t="s">
        <v>68</v>
      </c>
      <c r="D4" s="22" t="s">
        <v>2</v>
      </c>
      <c r="E4" s="22" t="s">
        <v>3</v>
      </c>
      <c r="F4" s="22" t="s">
        <v>4</v>
      </c>
      <c r="G4" s="22" t="s">
        <v>5</v>
      </c>
      <c r="H4" s="22" t="s">
        <v>6</v>
      </c>
      <c r="I4" s="22" t="s">
        <v>7</v>
      </c>
      <c r="J4" s="22" t="s">
        <v>69</v>
      </c>
      <c r="K4" s="22" t="s">
        <v>12</v>
      </c>
    </row>
    <row r="5" spans="2:11" ht="25.5" x14ac:dyDescent="0.25">
      <c r="B5" s="10" t="s">
        <v>89</v>
      </c>
      <c r="C5" s="10" t="s">
        <v>100</v>
      </c>
      <c r="D5" s="41">
        <v>0</v>
      </c>
      <c r="E5" s="42">
        <v>0</v>
      </c>
      <c r="F5" s="42">
        <v>0</v>
      </c>
      <c r="G5" s="41">
        <v>789494</v>
      </c>
      <c r="H5" s="42">
        <v>3653414</v>
      </c>
      <c r="I5" s="42">
        <v>3653414</v>
      </c>
      <c r="J5" s="42">
        <v>3653414</v>
      </c>
      <c r="K5" s="42">
        <f>J5</f>
        <v>3653414</v>
      </c>
    </row>
    <row r="10" spans="2:11" x14ac:dyDescent="0.25">
      <c r="H10" s="35"/>
    </row>
    <row r="11" spans="2:11" x14ac:dyDescent="0.25">
      <c r="H11" s="36"/>
    </row>
  </sheetData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14"/>
  <sheetViews>
    <sheetView workbookViewId="0">
      <selection activeCell="F5" sqref="F5"/>
    </sheetView>
  </sheetViews>
  <sheetFormatPr defaultRowHeight="15" x14ac:dyDescent="0.25"/>
  <cols>
    <col min="3" max="3" width="67" customWidth="1"/>
    <col min="4" max="4" width="18.28515625" customWidth="1"/>
    <col min="5" max="5" width="18" customWidth="1"/>
    <col min="6" max="6" width="19" customWidth="1"/>
  </cols>
  <sheetData>
    <row r="2" spans="2:6" x14ac:dyDescent="0.25">
      <c r="B2" s="8" t="s">
        <v>71</v>
      </c>
    </row>
    <row r="4" spans="2:6" ht="51" x14ac:dyDescent="0.25">
      <c r="B4" s="21" t="s">
        <v>64</v>
      </c>
      <c r="C4" s="21" t="s">
        <v>72</v>
      </c>
      <c r="D4" s="21" t="s">
        <v>73</v>
      </c>
      <c r="E4" s="21" t="s">
        <v>74</v>
      </c>
      <c r="F4" s="21" t="s">
        <v>75</v>
      </c>
    </row>
    <row r="5" spans="2:6" ht="25.5" x14ac:dyDescent="0.25">
      <c r="B5" s="19">
        <v>29</v>
      </c>
      <c r="C5" s="20" t="s">
        <v>91</v>
      </c>
      <c r="D5" s="26">
        <v>6</v>
      </c>
      <c r="E5" s="26">
        <v>6</v>
      </c>
      <c r="F5" s="42">
        <f>'2 lentele'!K10+'2 lentele'!K11+'2 lentele'!K12+'2 lentele'!K13+'2 lentele'!K14+'2 lentele'!K15</f>
        <v>4298132</v>
      </c>
    </row>
    <row r="6" spans="2:6" ht="25.5" x14ac:dyDescent="0.25">
      <c r="B6" s="19">
        <v>34</v>
      </c>
      <c r="C6" s="34" t="s">
        <v>92</v>
      </c>
      <c r="D6" s="26">
        <v>3</v>
      </c>
      <c r="E6" s="26">
        <v>0</v>
      </c>
      <c r="F6" s="41">
        <v>0</v>
      </c>
    </row>
    <row r="7" spans="2:6" x14ac:dyDescent="0.25">
      <c r="B7" s="19">
        <v>41</v>
      </c>
      <c r="C7" s="34" t="s">
        <v>93</v>
      </c>
      <c r="D7" s="26">
        <v>2</v>
      </c>
      <c r="E7" s="26">
        <v>0</v>
      </c>
      <c r="F7" s="42">
        <v>0</v>
      </c>
    </row>
    <row r="14" spans="2:6" x14ac:dyDescent="0.25">
      <c r="F14" s="36"/>
    </row>
  </sheetData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7"/>
  <sheetViews>
    <sheetView workbookViewId="0">
      <selection activeCell="K6" sqref="K6"/>
    </sheetView>
  </sheetViews>
  <sheetFormatPr defaultRowHeight="15" x14ac:dyDescent="0.25"/>
  <cols>
    <col min="3" max="3" width="27.140625" customWidth="1"/>
  </cols>
  <sheetData>
    <row r="1" spans="2:14" ht="15.75" x14ac:dyDescent="0.25">
      <c r="B1" s="39"/>
      <c r="C1" s="39"/>
      <c r="D1" s="39"/>
      <c r="E1" s="40" t="s">
        <v>101</v>
      </c>
      <c r="F1" s="40"/>
      <c r="G1" s="40"/>
      <c r="H1" s="40"/>
      <c r="I1" s="40"/>
      <c r="J1" s="40"/>
      <c r="K1" s="39"/>
      <c r="L1" s="39"/>
      <c r="M1" s="39"/>
      <c r="N1" s="39"/>
    </row>
    <row r="2" spans="2:14" ht="15.75" x14ac:dyDescent="0.25"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2:14" ht="15.75" x14ac:dyDescent="0.25">
      <c r="B3" s="39" t="s">
        <v>102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2:14" ht="15.75" x14ac:dyDescent="0.25"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2:14" ht="26.25" x14ac:dyDescent="0.25">
      <c r="B5" s="43" t="s">
        <v>64</v>
      </c>
      <c r="C5" s="74" t="s">
        <v>103</v>
      </c>
      <c r="D5" s="75" t="s">
        <v>2</v>
      </c>
      <c r="E5" s="75" t="s">
        <v>3</v>
      </c>
      <c r="F5" s="75" t="s">
        <v>4</v>
      </c>
      <c r="G5" s="75" t="s">
        <v>5</v>
      </c>
      <c r="H5" s="75" t="s">
        <v>6</v>
      </c>
      <c r="I5" s="75" t="s">
        <v>7</v>
      </c>
      <c r="J5" s="75" t="s">
        <v>8</v>
      </c>
      <c r="K5" s="75" t="s">
        <v>104</v>
      </c>
      <c r="L5" s="45" t="s">
        <v>105</v>
      </c>
      <c r="M5" s="45" t="s">
        <v>106</v>
      </c>
      <c r="N5" s="39"/>
    </row>
    <row r="6" spans="2:14" ht="38.25" x14ac:dyDescent="0.25">
      <c r="B6" s="46" t="s">
        <v>94</v>
      </c>
      <c r="C6" s="48" t="s">
        <v>99</v>
      </c>
      <c r="D6" s="49">
        <v>0</v>
      </c>
      <c r="E6" s="49">
        <v>0</v>
      </c>
      <c r="F6" s="49">
        <v>0</v>
      </c>
      <c r="G6" s="49">
        <v>0</v>
      </c>
      <c r="H6" s="49">
        <v>0</v>
      </c>
      <c r="I6" s="49">
        <v>0</v>
      </c>
      <c r="J6" s="50">
        <f>'4 lentele'!M10+'4 lentele'!M11+'4 lentele'!M12+'4 lentele'!M13</f>
        <v>83179.839999999997</v>
      </c>
      <c r="K6" s="50">
        <f>'4 lentele'!M9+'4 lentele'!M14</f>
        <v>31850</v>
      </c>
      <c r="L6" s="47">
        <v>0</v>
      </c>
      <c r="M6" s="47">
        <v>0</v>
      </c>
      <c r="N6" s="39"/>
    </row>
    <row r="7" spans="2:14" ht="38.25" x14ac:dyDescent="0.25">
      <c r="B7" s="46" t="s">
        <v>96</v>
      </c>
      <c r="C7" s="48" t="s">
        <v>97</v>
      </c>
      <c r="D7" s="51">
        <v>0</v>
      </c>
      <c r="E7" s="49">
        <v>0</v>
      </c>
      <c r="F7" s="49">
        <v>0</v>
      </c>
      <c r="G7" s="49">
        <v>0</v>
      </c>
      <c r="H7" s="49">
        <v>0</v>
      </c>
      <c r="I7" s="49">
        <v>0</v>
      </c>
      <c r="J7" s="50">
        <f>'4 lentele'!P10+'4 lentele'!P11+'4 lentele'!P13</f>
        <v>408.51</v>
      </c>
      <c r="K7" s="49">
        <v>0</v>
      </c>
      <c r="L7" s="47">
        <v>0</v>
      </c>
      <c r="M7" s="47">
        <v>0</v>
      </c>
      <c r="N7" s="3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10</vt:i4>
      </vt:variant>
      <vt:variant>
        <vt:lpstr>Įvardytieji diapazonai</vt:lpstr>
      </vt:variant>
      <vt:variant>
        <vt:i4>10</vt:i4>
      </vt:variant>
    </vt:vector>
  </HeadingPairs>
  <TitlesOfParts>
    <vt:vector size="20" baseType="lpstr">
      <vt:lpstr>1 lentele</vt:lpstr>
      <vt:lpstr>2 lentele</vt:lpstr>
      <vt:lpstr>3 lentele</vt:lpstr>
      <vt:lpstr>4 lentele</vt:lpstr>
      <vt:lpstr>5 lentele</vt:lpstr>
      <vt:lpstr>6 lentele</vt:lpstr>
      <vt:lpstr>7 lentele</vt:lpstr>
      <vt:lpstr>8 lentele</vt:lpstr>
      <vt:lpstr>Stebėsena_4</vt:lpstr>
      <vt:lpstr>Stebėsena_5</vt:lpstr>
      <vt:lpstr>'1 lentele'!Print_Area</vt:lpstr>
      <vt:lpstr>'2 lentele'!Print_Area</vt:lpstr>
      <vt:lpstr>'4 lentele'!Print_Area</vt:lpstr>
      <vt:lpstr>'5 lentele'!Print_Area</vt:lpstr>
      <vt:lpstr>'6 lentele'!Print_Area</vt:lpstr>
      <vt:lpstr>'7 lentele'!Print_Area</vt:lpstr>
      <vt:lpstr>'8 lentele'!Print_Area</vt:lpstr>
      <vt:lpstr>Stebėsena_4!Print_Area</vt:lpstr>
      <vt:lpstr>Stebėsena_5!Print_Area</vt:lpstr>
      <vt:lpstr>'2 lentele'!Print_Titles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</dc:creator>
  <cp:lastModifiedBy>Jurgita</cp:lastModifiedBy>
  <cp:lastPrinted>2017-09-14T15:00:51Z</cp:lastPrinted>
  <dcterms:created xsi:type="dcterms:W3CDTF">2017-01-17T11:57:45Z</dcterms:created>
  <dcterms:modified xsi:type="dcterms:W3CDTF">2017-09-14T15:01:25Z</dcterms:modified>
</cp:coreProperties>
</file>