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udum\Desktop\"/>
    </mc:Choice>
  </mc:AlternateContent>
  <bookViews>
    <workbookView xWindow="0" yWindow="0" windowWidth="14385" windowHeight="4440"/>
  </bookViews>
  <sheets>
    <sheet name="2016-01-" sheetId="1" r:id="rId1"/>
  </sheets>
  <externalReferences>
    <externalReference r:id="rId2"/>
    <externalReference r:id="rId3"/>
  </externalReferences>
  <calcPr calcId="152511"/>
</workbook>
</file>

<file path=xl/calcChain.xml><?xml version="1.0" encoding="utf-8"?>
<calcChain xmlns="http://schemas.openxmlformats.org/spreadsheetml/2006/main">
  <c r="H27" i="1" l="1"/>
  <c r="I27" i="1"/>
  <c r="H26" i="1" l="1"/>
  <c r="I26" i="1"/>
  <c r="I19" i="1" l="1"/>
  <c r="J29" i="1" l="1"/>
  <c r="K29" i="1"/>
  <c r="L29" i="1"/>
  <c r="M29" i="1"/>
  <c r="H25" i="1"/>
  <c r="I25" i="1"/>
  <c r="I24" i="1"/>
  <c r="I23" i="1"/>
  <c r="H23" i="1"/>
  <c r="H20" i="1" l="1"/>
  <c r="I20" i="1"/>
  <c r="I21" i="1"/>
  <c r="H22" i="1"/>
  <c r="I22" i="1"/>
  <c r="I18" i="1" l="1"/>
  <c r="H18" i="1"/>
  <c r="H17" i="1"/>
  <c r="I17" i="1"/>
  <c r="H16" i="1"/>
  <c r="I16" i="1"/>
  <c r="G17" i="1" l="1"/>
  <c r="G16" i="1"/>
</calcChain>
</file>

<file path=xl/sharedStrings.xml><?xml version="1.0" encoding="utf-8"?>
<sst xmlns="http://schemas.openxmlformats.org/spreadsheetml/2006/main" count="104" uniqueCount="65">
  <si>
    <t>Eil. Nr.</t>
  </si>
  <si>
    <t>Kiti projekto finansavimo šaltiniai</t>
  </si>
  <si>
    <t>IŠ VISO:</t>
  </si>
  <si>
    <t>Projekto tikslas</t>
  </si>
  <si>
    <t>Siektini stebėsenos rodikliai</t>
  </si>
  <si>
    <t>Projektui numatomas skirti finansavimas</t>
  </si>
  <si>
    <t>Nacionalinės projekto lėšos</t>
  </si>
  <si>
    <t>Reikalavimai projektų parengtumui ir kita reikalinga informacija (jei taikoma)</t>
  </si>
  <si>
    <t>Pareiškėjas</t>
  </si>
  <si>
    <t>Paraiškos finansuoti projektą pateikimo įgyvendinančiajai institucijai terminas</t>
  </si>
  <si>
    <t xml:space="preserve">Lietuvos Respublikos valstybės biudžeto lėšos
</t>
  </si>
  <si>
    <t>Iš viso</t>
  </si>
  <si>
    <t>ES struktūrinių fondų lėšos</t>
  </si>
  <si>
    <t>Privačios lėšos</t>
  </si>
  <si>
    <t>Preliminari projekto tinkamų finansuoti išlaidų suma (eurais)</t>
  </si>
  <si>
    <t>Pareiškėjo ir partnerio (-ių) lėšos</t>
  </si>
  <si>
    <t>________________________________________________________________________</t>
  </si>
  <si>
    <t>Netaikoma</t>
  </si>
  <si>
    <t xml:space="preserve">Lietuvos Respublikos valstybės biudžeto lėšos </t>
  </si>
  <si>
    <t xml:space="preserve">Savivaldybės biudžeto lėšos </t>
  </si>
  <si>
    <t>Kitos viešosios lėšos</t>
  </si>
  <si>
    <t>Iš Europos Sąjungos (toliau – ES) struktūrinių fondų lėšų siūlomo bendrai finansuoti projekto (toliau – projektas) preliminarus pavadinimas</t>
  </si>
  <si>
    <t>PATVIRTINTA</t>
  </si>
  <si>
    <t>Lietuvos Respublikos susisiekimo ministro</t>
  </si>
  <si>
    <t>Valstybinė mokesčių inspekcija prie Lietuvos Respublikos finansų ministerijos</t>
  </si>
  <si>
    <t>Elektroninių važtaraščių (i.VAZ) posistemio sukūrimas</t>
  </si>
  <si>
    <t>Elektroninio sąskaitų faktūrų posistemio (i.SAF)  sukūrimas</t>
  </si>
  <si>
    <t>2014–2020 METŲ EUROPOS SĄJUNGOS FONDŲ INVESTICIJŲ VEIKSMŲ PROGRAMOS ĮGYVENDINIMO PRIEMONĖS 02.3.1-CPVA-V-529 „PAŽANGIŲ ELEKTRONINIŲ PASLAUGŲ KŪRIMAS“</t>
  </si>
  <si>
    <t>1. Parengti informacinių sistemų ir (arba) registrų nuostatų ar jų pakeitimų projektai ir pateikti oficialiai derinti suinteresuotoms institucijoms.
2. Parengti informacinės sistemos specifikacijos parengimo paslaugų viešojo pirkimo dokumentai.
3. Sudaryta projekto įgyvendinimo komanda.</t>
  </si>
  <si>
    <t>1.</t>
  </si>
  <si>
    <t>2.</t>
  </si>
  <si>
    <t>3.</t>
  </si>
  <si>
    <t>4.</t>
  </si>
  <si>
    <t>Pažangių elektroninių paslaugų, susijusių su teritorijų planavimu, plėtra (EPTP)</t>
  </si>
  <si>
    <t>Lietuvos Respublikos aplinkos ministerija</t>
  </si>
  <si>
    <t>Informavimo, konsultavimo ir mokymų elektroninių paslaugų vykdant integruotą augalų apsaugą modernizavimas ir plėtra</t>
  </si>
  <si>
    <t>VšĮ Lietuvos žemės ūkio konsultavimo tarnyba</t>
  </si>
  <si>
    <t>Projekto parengtumui reikalavimai nėra taikomi.</t>
  </si>
  <si>
    <t>5.</t>
  </si>
  <si>
    <t>6.</t>
  </si>
  <si>
    <t>7.</t>
  </si>
  <si>
    <t>Lietuvos Respublikos žemės ūkio ministerija</t>
  </si>
  <si>
    <t>Topografijos ir inžinerinės infrastruktūros informacinės sistemos ir naujų el. paslaugų sukūrimas ir įdiegimas</t>
  </si>
  <si>
    <t>Pažangių elektroninių paslaugų, susijusių su statyba ir statybos valstybine priežiūra, plėtra</t>
  </si>
  <si>
    <t>Valstybinė teritorijų planavimo ir statybos inspekcija prie Aplinkos ministerijos</t>
  </si>
  <si>
    <t>Nuotolinių apskaitos paslaugų smulkiam verslui (i.APS) sukūrimas ir įdiegimas</t>
  </si>
  <si>
    <t>2016 m.sausio 28 d. įsakymu Nr. 3-24
(Lietuvos Respublikos susisiekimo ministro
2017 m.                  d. įsakymo Nr.               redakcija)</t>
  </si>
  <si>
    <t>8.</t>
  </si>
  <si>
    <t>9.</t>
  </si>
  <si>
    <t>10.</t>
  </si>
  <si>
    <t>Socialinės paramos šeimai informacinės sistemos elektroninių paslaugų plėtra</t>
  </si>
  <si>
    <t>Gyventojų registro modernizavimas ir  susijusių  elektroninių paslaugų kūrimas</t>
  </si>
  <si>
    <t xml:space="preserve">Valstybės įmonė Registrų centras </t>
  </si>
  <si>
    <t>Antros kartos kontaktinio centro veiklos modelio įgyvendinimas</t>
  </si>
  <si>
    <t>Viešoji įstaiga „Versli Lietuva“</t>
  </si>
  <si>
    <t>IŠ EUROPOS SĄJUNGOS STRUKTŪRINIŲ FONDŲ LĖŠŲ SIŪLOMŲ BENDRAI FINANSUOTI VALSTYBĖS PROJEKTŲ SĄRAŠAS NR. 1</t>
  </si>
  <si>
    <t xml:space="preserve">11. </t>
  </si>
  <si>
    <t>12.</t>
  </si>
  <si>
    <t>Migracijos departamentas prie Lietuvos Respublikos vidaus reikalų ministerijos</t>
  </si>
  <si>
    <t xml:space="preserve">Lietuvos Respublikos socialinės apsaugos ir darbo ministerija </t>
  </si>
  <si>
    <t>Elektroninių migracijos paslaugų kūrimas</t>
  </si>
  <si>
    <t>Lietuvos erdvinės informacijos infrastruktūros plėtra įgyvendinant INSPIRE direktyvos nuostatas dėl erdvinių duomenų rinkinių ir paslaugų sąveikumo (INSPIRE-2)</t>
  </si>
  <si>
    <t>Valstybės įmonė Distancinių tyrimų ir geoinformatikos centras „GIS-Centras“</t>
  </si>
  <si>
    <t>13.</t>
  </si>
  <si>
    <t>Teisinės informacijos ir teisinės pagalbos paslaugų perkėlimas į elektroninę erdvę</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</si>
</sst>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8" x14ac:knownFonts="1">
    <font>
      <sz val="11"/>
      <color theme="1"/>
      <name val="Calibri"/>
      <family val="2"/>
      <charset val="186"/>
      <scheme val="minor"/>
    </font>
    <font>
      <sz val="10"/>
      <name val="Arial"/>
      <family val="2"/>
      <charset val="186"/>
    </font>
    <font>
      <sz val="10"/>
      <name val="Arial"/>
      <family val="2"/>
      <charset val="186"/>
    </font>
    <font>
      <sz val="12"/>
      <name val="Times New Roman"/>
      <family val="1"/>
      <charset val="186"/>
    </font>
    <font>
      <i/>
      <sz val="12"/>
      <name val="Times New Roman"/>
      <family val="1"/>
      <charset val="186"/>
    </font>
    <font>
      <b/>
      <sz val="12"/>
      <name val="Times New Roman"/>
      <family val="1"/>
      <charset val="186"/>
    </font>
    <font>
      <sz val="11"/>
      <name val="Times New Roman"/>
      <family val="1"/>
      <charset val="186"/>
    </font>
    <font>
      <sz val="11"/>
      <name val="Arial"/>
      <family val="2"/>
      <charset val="186"/>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0" fontId="1" fillId="0" borderId="0"/>
    <xf numFmtId="0" fontId="2" fillId="0" borderId="0"/>
  </cellStyleXfs>
  <cellXfs count="54">
    <xf numFmtId="0" fontId="0" fillId="0" borderId="0" xfId="0"/>
    <xf numFmtId="0" fontId="3" fillId="0" borderId="0" xfId="1" applyFont="1"/>
    <xf numFmtId="0" fontId="3" fillId="0" borderId="1" xfId="1" applyFont="1" applyBorder="1" applyAlignment="1">
      <alignment horizontal="center" vertical="center" wrapText="1"/>
    </xf>
    <xf numFmtId="0" fontId="3" fillId="0" borderId="0" xfId="0" applyFont="1"/>
    <xf numFmtId="0" fontId="3" fillId="0" borderId="2" xfId="1" applyFont="1" applyBorder="1" applyAlignment="1">
      <alignment horizontal="center" vertical="center" wrapText="1"/>
    </xf>
    <xf numFmtId="0" fontId="3" fillId="2" borderId="1" xfId="1" applyFont="1" applyFill="1" applyBorder="1" applyAlignment="1">
      <alignment horizontal="center" vertical="center" wrapText="1"/>
    </xf>
    <xf numFmtId="0" fontId="3" fillId="0" borderId="0" xfId="0" applyFont="1" applyBorder="1"/>
    <xf numFmtId="0" fontId="4" fillId="0" borderId="0" xfId="1" applyFont="1" applyAlignment="1">
      <alignment wrapText="1"/>
    </xf>
    <xf numFmtId="0" fontId="4" fillId="0" borderId="0" xfId="1" applyFont="1" applyAlignment="1">
      <alignment horizontal="right" vertical="top" wrapText="1"/>
    </xf>
    <xf numFmtId="0" fontId="4" fillId="0" borderId="0" xfId="1" applyFont="1" applyAlignment="1">
      <alignment horizontal="right" wrapText="1"/>
    </xf>
    <xf numFmtId="0" fontId="4" fillId="0" borderId="0" xfId="1" applyFont="1" applyBorder="1" applyAlignment="1">
      <alignment horizontal="right"/>
    </xf>
    <xf numFmtId="4" fontId="5" fillId="0" borderId="1" xfId="1" applyNumberFormat="1" applyFont="1" applyBorder="1" applyAlignment="1">
      <alignment horizontal="center" vertical="top" wrapText="1"/>
    </xf>
    <xf numFmtId="0" fontId="3" fillId="0" borderId="1" xfId="1" applyFont="1" applyFill="1" applyBorder="1" applyAlignment="1" applyProtection="1">
      <alignment horizontal="center" vertical="center" wrapText="1"/>
      <protection locked="0"/>
    </xf>
    <xf numFmtId="4" fontId="3" fillId="0" borderId="1" xfId="1" applyNumberFormat="1" applyFont="1" applyFill="1" applyBorder="1" applyAlignment="1" applyProtection="1">
      <alignment horizontal="center" vertical="center" wrapText="1"/>
      <protection locked="0"/>
    </xf>
    <xf numFmtId="4" fontId="3" fillId="0" borderId="0" xfId="0" applyNumberFormat="1" applyFont="1"/>
    <xf numFmtId="4" fontId="3" fillId="3" borderId="1" xfId="0" applyNumberFormat="1" applyFont="1" applyFill="1" applyBorder="1" applyAlignment="1" applyProtection="1">
      <alignment horizontal="center" vertical="center" wrapText="1"/>
      <protection locked="0"/>
    </xf>
    <xf numFmtId="4" fontId="3" fillId="3" borderId="1" xfId="1" applyNumberFormat="1" applyFont="1" applyFill="1" applyBorder="1" applyAlignment="1" applyProtection="1">
      <alignment horizontal="center" vertical="center" wrapText="1"/>
      <protection locked="0"/>
    </xf>
    <xf numFmtId="0" fontId="5" fillId="0" borderId="0" xfId="1" applyFont="1" applyBorder="1" applyAlignment="1">
      <alignment horizontal="right" vertical="center"/>
    </xf>
    <xf numFmtId="4" fontId="5" fillId="0" borderId="0" xfId="1" applyNumberFormat="1" applyFont="1" applyBorder="1" applyAlignment="1">
      <alignment horizontal="center" vertical="top" wrapText="1"/>
    </xf>
    <xf numFmtId="0" fontId="3" fillId="0" borderId="0" xfId="1" applyFont="1" applyBorder="1" applyAlignment="1">
      <alignment horizontal="center" vertical="center"/>
    </xf>
    <xf numFmtId="164" fontId="3" fillId="0" borderId="0" xfId="0" applyNumberFormat="1" applyFont="1"/>
    <xf numFmtId="164" fontId="3" fillId="0" borderId="0" xfId="0" applyNumberFormat="1" applyFont="1" applyBorder="1"/>
    <xf numFmtId="14" fontId="3" fillId="0" borderId="1" xfId="1" applyNumberFormat="1" applyFont="1" applyFill="1" applyBorder="1" applyAlignment="1" applyProtection="1">
      <alignment horizontal="center" vertical="center" wrapText="1"/>
      <protection locked="0"/>
    </xf>
    <xf numFmtId="0" fontId="0" fillId="0" borderId="0" xfId="0" applyFill="1" applyAlignment="1">
      <alignment vertical="top" wrapText="1"/>
    </xf>
    <xf numFmtId="0" fontId="6" fillId="0" borderId="0" xfId="0" applyFont="1" applyFill="1" applyAlignment="1">
      <alignment vertical="top" wrapText="1"/>
    </xf>
    <xf numFmtId="0" fontId="0" fillId="0" borderId="0" xfId="0" applyFill="1"/>
    <xf numFmtId="0" fontId="6" fillId="0" borderId="0" xfId="0" applyFont="1" applyFill="1" applyAlignment="1">
      <alignment vertical="center"/>
    </xf>
    <xf numFmtId="0" fontId="0" fillId="0" borderId="0" xfId="0" applyFill="1" applyAlignment="1">
      <alignment vertical="center"/>
    </xf>
    <xf numFmtId="0" fontId="7" fillId="0" borderId="0" xfId="0" applyFont="1" applyFill="1" applyBorder="1" applyAlignment="1">
      <alignment horizontal="center" vertical="center" wrapText="1"/>
    </xf>
    <xf numFmtId="0" fontId="3" fillId="0" borderId="1" xfId="1" applyFont="1" applyFill="1" applyBorder="1" applyAlignment="1" applyProtection="1">
      <alignment horizontal="justify" vertical="center" wrapText="1"/>
      <protection locked="0"/>
    </xf>
    <xf numFmtId="4" fontId="3" fillId="0" borderId="1" xfId="0" applyNumberFormat="1" applyFont="1" applyFill="1" applyBorder="1" applyAlignment="1" applyProtection="1">
      <alignment horizontal="center" vertical="center" wrapText="1"/>
      <protection locked="0"/>
    </xf>
    <xf numFmtId="164" fontId="3" fillId="0" borderId="0" xfId="0" applyNumberFormat="1" applyFont="1" applyFill="1" applyBorder="1"/>
    <xf numFmtId="0" fontId="3" fillId="0" borderId="0" xfId="0" applyFont="1" applyFill="1" applyBorder="1"/>
    <xf numFmtId="0" fontId="6" fillId="0" borderId="0" xfId="0" applyFont="1" applyFill="1" applyAlignment="1">
      <alignment vertical="center" wrapText="1"/>
    </xf>
    <xf numFmtId="0" fontId="0" fillId="0" borderId="0" xfId="0" applyAlignment="1">
      <alignment vertical="center"/>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2" xfId="1" applyFont="1" applyBorder="1" applyAlignment="1">
      <alignment horizontal="center" vertical="center" wrapText="1"/>
    </xf>
    <xf numFmtId="0" fontId="3" fillId="0" borderId="1" xfId="1" applyFont="1" applyBorder="1" applyAlignment="1">
      <alignment horizontal="center" vertical="center" wrapText="1"/>
    </xf>
    <xf numFmtId="0" fontId="5" fillId="0" borderId="0" xfId="1" applyFont="1" applyAlignment="1">
      <alignment horizontal="left" wrapText="1"/>
    </xf>
    <xf numFmtId="0" fontId="5" fillId="0" borderId="0" xfId="1" applyFont="1" applyAlignment="1">
      <alignment horizontal="center" wrapText="1"/>
    </xf>
    <xf numFmtId="0" fontId="4" fillId="0" borderId="0" xfId="1" applyFont="1" applyAlignment="1">
      <alignment horizontal="right" wrapText="1"/>
    </xf>
    <xf numFmtId="14" fontId="5" fillId="0" borderId="0" xfId="1" applyNumberFormat="1" applyFont="1" applyAlignment="1">
      <alignment horizontal="right" wrapText="1"/>
    </xf>
    <xf numFmtId="0" fontId="5" fillId="0" borderId="0" xfId="1" applyFont="1" applyAlignment="1">
      <alignment horizontal="right" wrapText="1"/>
    </xf>
    <xf numFmtId="0" fontId="3" fillId="0" borderId="0" xfId="1" applyFont="1" applyAlignment="1">
      <alignment horizontal="center" wrapText="1"/>
    </xf>
    <xf numFmtId="0" fontId="3" fillId="0" borderId="5"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3" fillId="0" borderId="9" xfId="1" applyFont="1" applyBorder="1" applyAlignment="1">
      <alignment horizontal="center" vertical="center" wrapText="1"/>
    </xf>
    <xf numFmtId="0" fontId="3" fillId="0" borderId="10" xfId="1" applyFont="1" applyBorder="1" applyAlignment="1">
      <alignment horizontal="center" vertical="center" wrapText="1"/>
    </xf>
    <xf numFmtId="0" fontId="3" fillId="0" borderId="1" xfId="1" applyFont="1" applyBorder="1" applyAlignment="1">
      <alignment horizontal="center" vertical="center"/>
    </xf>
    <xf numFmtId="0" fontId="5" fillId="0" borderId="1" xfId="1" applyFont="1" applyBorder="1" applyAlignment="1">
      <alignment horizontal="right" vertical="center"/>
    </xf>
    <xf numFmtId="0" fontId="3" fillId="3" borderId="1" xfId="1" applyFont="1" applyFill="1" applyBorder="1" applyAlignment="1">
      <alignment horizontal="center" vertical="center" wrapText="1"/>
    </xf>
  </cellXfs>
  <cellStyles count="3">
    <cellStyle name="Įprastas" xfId="0" builtinId="0"/>
    <cellStyle name="Įprastas 2" xfId="1"/>
    <cellStyle name="Normal_Priedas_6_registracijos_zurnalas_04100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er\Zita_D\14-20_projektai\investiciju_projektai\i.MAS\2015-12-%20projektiniai%20pasiulymai\i.SAF%20priedai\Kopija%202%20priedas%20i.SAF_Ip_skaiciuokle_v1-2-4_atnaujinta_20151106-EDIT.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er\Zita_D\14-20_projektai\investiciju_projektai\i.MAS\2015-12-%20projektiniai%20pasiulymai\i.VAZ%20priedai\2%20priedas_i.VAZ%20Ip_skaiciuokle_v1-2-4_atnaujinta%202015110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0"/>
      <sheetName val="Data1"/>
      <sheetName val="Data2"/>
      <sheetName val="Data3"/>
      <sheetName val="Data4"/>
      <sheetName val="Data5"/>
      <sheetName val="1"/>
      <sheetName val="A.1"/>
      <sheetName val="A.2"/>
      <sheetName val="A.3"/>
      <sheetName val="A.4"/>
      <sheetName val="A.5"/>
      <sheetName val="A.6"/>
      <sheetName val="B.1"/>
      <sheetName val="B.2"/>
      <sheetName val="B.3"/>
      <sheetName val="B.4"/>
      <sheetName val="B.5"/>
      <sheetName val="B.6"/>
      <sheetName val="C.1"/>
      <sheetName val="C.2"/>
      <sheetName val="C.3"/>
      <sheetName val="C.4"/>
      <sheetName val="C.5"/>
      <sheetName val="C.6"/>
      <sheetName val="D.1"/>
      <sheetName val="D.2"/>
      <sheetName val="D.3"/>
      <sheetName val="D.4"/>
      <sheetName val="D.5"/>
      <sheetName val="D.6"/>
      <sheetName val="A.0"/>
      <sheetName val="B.0"/>
      <sheetName val="C.0"/>
      <sheetName val="D.0"/>
      <sheetName val="3"/>
      <sheetName val="4"/>
      <sheetName val="5.1"/>
      <sheetName val="5.2"/>
      <sheetName val="5.3"/>
      <sheetName val="5.4"/>
      <sheetName val="5.5"/>
      <sheetName val="6.1"/>
      <sheetName val="6.2"/>
      <sheetName val="6.3"/>
      <sheetName val="Prielaidos"/>
      <sheetName val="PrielaidosA.1"/>
      <sheetName val="Prielaidos 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10">
          <cell r="O10">
            <v>430032.47250495595</v>
          </cell>
        </row>
        <row r="11">
          <cell r="O11">
            <v>2436850.6775280838</v>
          </cell>
        </row>
      </sheetData>
      <sheetData sheetId="4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0"/>
      <sheetName val="Data1"/>
      <sheetName val="Data2"/>
      <sheetName val="Data3"/>
      <sheetName val="Data4"/>
      <sheetName val="Data5"/>
      <sheetName val="1"/>
      <sheetName val="A.1"/>
      <sheetName val="A.2"/>
      <sheetName val="A.3"/>
      <sheetName val="A.4"/>
      <sheetName val="A.5"/>
      <sheetName val="A.6"/>
      <sheetName val="B.1"/>
      <sheetName val="B.2"/>
      <sheetName val="B.3"/>
      <sheetName val="B.4"/>
      <sheetName val="B.5"/>
      <sheetName val="B.6"/>
      <sheetName val="C.1"/>
      <sheetName val="C.2"/>
      <sheetName val="C.3"/>
      <sheetName val="C.4"/>
      <sheetName val="C.5"/>
      <sheetName val="C.6"/>
      <sheetName val="D.1"/>
      <sheetName val="D.2"/>
      <sheetName val="D.3"/>
      <sheetName val="D.4"/>
      <sheetName val="D.5"/>
      <sheetName val="D.6"/>
      <sheetName val="A.0"/>
      <sheetName val="B.0"/>
      <sheetName val="C.0"/>
      <sheetName val="D.0"/>
      <sheetName val="3"/>
      <sheetName val="4"/>
      <sheetName val="5.1"/>
      <sheetName val="5.2"/>
      <sheetName val="5.3"/>
      <sheetName val="5.4"/>
      <sheetName val="5.5"/>
      <sheetName val="6.1"/>
      <sheetName val="6.2"/>
      <sheetName val="6.3"/>
      <sheetName val="Prielaidos"/>
      <sheetName val="Prielaidos A.1 ir A.3"/>
      <sheetName val="Prielaidos 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11">
          <cell r="O11">
            <v>248280.201</v>
          </cell>
        </row>
        <row r="12">
          <cell r="O12">
            <v>1406921.139</v>
          </cell>
        </row>
      </sheetData>
      <sheetData sheetId="47"/>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7"/>
  <sheetViews>
    <sheetView tabSelected="1" zoomScale="70" zoomScaleNormal="70" workbookViewId="0">
      <selection activeCell="H28" sqref="H28"/>
    </sheetView>
  </sheetViews>
  <sheetFormatPr defaultRowHeight="15.75" x14ac:dyDescent="0.25"/>
  <cols>
    <col min="1" max="1" width="2.28515625" style="3" customWidth="1"/>
    <col min="2" max="2" width="6.140625" style="3" customWidth="1"/>
    <col min="3" max="3" width="20.85546875" style="3" customWidth="1"/>
    <col min="4" max="4" width="20" style="3" customWidth="1"/>
    <col min="5" max="5" width="12.42578125" style="3" customWidth="1"/>
    <col min="6" max="6" width="13.28515625" style="3" customWidth="1"/>
    <col min="7" max="7" width="18.140625" style="3" customWidth="1"/>
    <col min="8" max="8" width="21.7109375" style="3" customWidth="1"/>
    <col min="9" max="9" width="23.140625" style="3" customWidth="1"/>
    <col min="10" max="10" width="14.140625" style="3" customWidth="1"/>
    <col min="11" max="11" width="15" style="3" customWidth="1"/>
    <col min="12" max="12" width="9.7109375" style="3" customWidth="1"/>
    <col min="13" max="13" width="14.140625" style="3" customWidth="1"/>
    <col min="14" max="14" width="17.7109375" style="3" customWidth="1"/>
    <col min="15" max="15" width="35.7109375" style="3" customWidth="1"/>
    <col min="16" max="16" width="9.140625" style="20"/>
    <col min="17" max="18" width="9.140625" style="3"/>
    <col min="19" max="19" width="47.85546875" style="3" customWidth="1"/>
    <col min="20" max="16384" width="9.140625" style="3"/>
  </cols>
  <sheetData>
    <row r="1" spans="1:16" s="25" customFormat="1" ht="15" x14ac:dyDescent="0.25">
      <c r="A1" s="23"/>
      <c r="B1" s="23"/>
      <c r="C1" s="24"/>
      <c r="D1" s="24"/>
      <c r="H1" s="24"/>
      <c r="I1" s="24"/>
      <c r="J1" s="24"/>
      <c r="N1" s="26" t="s">
        <v>22</v>
      </c>
      <c r="O1" s="27"/>
      <c r="P1" s="28"/>
    </row>
    <row r="2" spans="1:16" s="25" customFormat="1" ht="15" x14ac:dyDescent="0.25">
      <c r="A2" s="23"/>
      <c r="B2" s="23"/>
      <c r="C2" s="24"/>
      <c r="D2" s="24"/>
      <c r="H2" s="24"/>
      <c r="I2" s="24"/>
      <c r="J2" s="24"/>
      <c r="N2" s="26" t="s">
        <v>23</v>
      </c>
      <c r="O2" s="28"/>
      <c r="P2" s="28"/>
    </row>
    <row r="3" spans="1:16" s="25" customFormat="1" ht="54" customHeight="1" x14ac:dyDescent="0.25">
      <c r="A3" s="23"/>
      <c r="B3" s="23"/>
      <c r="C3" s="24"/>
      <c r="D3" s="24"/>
      <c r="H3" s="24"/>
      <c r="I3" s="24"/>
      <c r="J3" s="24"/>
      <c r="N3" s="33" t="s">
        <v>46</v>
      </c>
      <c r="O3" s="34"/>
      <c r="P3" s="27"/>
    </row>
    <row r="4" spans="1:16" ht="19.5" customHeight="1" x14ac:dyDescent="0.25">
      <c r="B4" s="40"/>
      <c r="C4" s="44"/>
      <c r="D4" s="44"/>
      <c r="E4" s="44"/>
      <c r="F4" s="44"/>
      <c r="G4" s="44"/>
      <c r="H4" s="44"/>
      <c r="I4" s="44"/>
      <c r="J4" s="44"/>
      <c r="K4" s="44"/>
      <c r="L4" s="44"/>
      <c r="M4" s="44"/>
      <c r="N4" s="44"/>
      <c r="O4" s="44"/>
    </row>
    <row r="5" spans="1:16" ht="19.5" customHeight="1" x14ac:dyDescent="0.25">
      <c r="B5" s="40" t="s">
        <v>27</v>
      </c>
      <c r="C5" s="40"/>
      <c r="D5" s="40"/>
      <c r="E5" s="40"/>
      <c r="F5" s="40"/>
      <c r="G5" s="40"/>
      <c r="H5" s="40"/>
      <c r="I5" s="40"/>
      <c r="J5" s="40"/>
      <c r="K5" s="40"/>
      <c r="L5" s="40"/>
      <c r="M5" s="40"/>
      <c r="N5" s="40"/>
      <c r="O5" s="40"/>
    </row>
    <row r="6" spans="1:16" ht="19.5" customHeight="1" x14ac:dyDescent="0.25">
      <c r="B6" s="40" t="s">
        <v>55</v>
      </c>
      <c r="C6" s="40"/>
      <c r="D6" s="40"/>
      <c r="E6" s="40"/>
      <c r="F6" s="40"/>
      <c r="G6" s="40"/>
      <c r="H6" s="40"/>
      <c r="I6" s="40"/>
      <c r="J6" s="40"/>
      <c r="K6" s="40"/>
      <c r="L6" s="40"/>
      <c r="M6" s="40"/>
      <c r="N6" s="40"/>
      <c r="O6" s="40"/>
    </row>
    <row r="7" spans="1:16" ht="11.25" customHeight="1" x14ac:dyDescent="0.25">
      <c r="B7" s="7"/>
      <c r="C7" s="7"/>
      <c r="D7" s="7"/>
      <c r="E7" s="7"/>
      <c r="F7" s="7"/>
      <c r="G7" s="7"/>
      <c r="H7" s="41"/>
      <c r="I7" s="41"/>
      <c r="J7" s="41"/>
      <c r="K7" s="41"/>
      <c r="L7" s="41"/>
      <c r="M7" s="41"/>
      <c r="N7" s="7"/>
      <c r="O7" s="8"/>
    </row>
    <row r="8" spans="1:16" ht="18.75" customHeight="1" x14ac:dyDescent="0.25">
      <c r="B8" s="7"/>
      <c r="C8" s="7"/>
      <c r="D8" s="7"/>
      <c r="E8" s="7"/>
      <c r="G8" s="42"/>
      <c r="H8" s="43"/>
      <c r="I8" s="39"/>
      <c r="J8" s="39"/>
      <c r="K8" s="9"/>
      <c r="L8" s="7"/>
      <c r="M8" s="7"/>
      <c r="N8" s="7"/>
      <c r="O8" s="8"/>
    </row>
    <row r="9" spans="1:16" ht="21.75" customHeight="1" x14ac:dyDescent="0.25">
      <c r="B9" s="1"/>
      <c r="C9" s="1"/>
      <c r="D9" s="1"/>
      <c r="E9" s="1"/>
      <c r="F9" s="1"/>
      <c r="G9" s="10"/>
      <c r="H9" s="10"/>
      <c r="I9" s="10"/>
      <c r="J9" s="10"/>
      <c r="K9" s="1"/>
      <c r="L9" s="1"/>
      <c r="M9" s="1"/>
      <c r="N9" s="1"/>
      <c r="O9" s="1"/>
    </row>
    <row r="10" spans="1:16" ht="15" customHeight="1" x14ac:dyDescent="0.25">
      <c r="B10" s="38" t="s">
        <v>0</v>
      </c>
      <c r="C10" s="38" t="s">
        <v>8</v>
      </c>
      <c r="D10" s="38" t="s">
        <v>21</v>
      </c>
      <c r="E10" s="45" t="s">
        <v>3</v>
      </c>
      <c r="F10" s="53" t="s">
        <v>4</v>
      </c>
      <c r="G10" s="48" t="s">
        <v>14</v>
      </c>
      <c r="H10" s="49"/>
      <c r="I10" s="49"/>
      <c r="J10" s="49"/>
      <c r="K10" s="49"/>
      <c r="L10" s="49"/>
      <c r="M10" s="50"/>
      <c r="N10" s="38" t="s">
        <v>9</v>
      </c>
      <c r="O10" s="45" t="s">
        <v>7</v>
      </c>
    </row>
    <row r="11" spans="1:16" ht="37.5" customHeight="1" x14ac:dyDescent="0.25">
      <c r="B11" s="38"/>
      <c r="C11" s="38"/>
      <c r="D11" s="38"/>
      <c r="E11" s="46"/>
      <c r="F11" s="53"/>
      <c r="G11" s="45" t="s">
        <v>11</v>
      </c>
      <c r="H11" s="38" t="s">
        <v>5</v>
      </c>
      <c r="I11" s="38"/>
      <c r="J11" s="35" t="s">
        <v>1</v>
      </c>
      <c r="K11" s="36"/>
      <c r="L11" s="36"/>
      <c r="M11" s="37"/>
      <c r="N11" s="38"/>
      <c r="O11" s="46"/>
    </row>
    <row r="12" spans="1:16" ht="23.25" customHeight="1" x14ac:dyDescent="0.25">
      <c r="B12" s="38"/>
      <c r="C12" s="38"/>
      <c r="D12" s="38"/>
      <c r="E12" s="46"/>
      <c r="F12" s="53"/>
      <c r="G12" s="46"/>
      <c r="H12" s="38" t="s">
        <v>12</v>
      </c>
      <c r="I12" s="35" t="s">
        <v>6</v>
      </c>
      <c r="J12" s="36"/>
      <c r="K12" s="36"/>
      <c r="L12" s="36"/>
      <c r="M12" s="37"/>
      <c r="N12" s="38"/>
      <c r="O12" s="46"/>
    </row>
    <row r="13" spans="1:16" ht="23.25" customHeight="1" x14ac:dyDescent="0.25">
      <c r="B13" s="38"/>
      <c r="C13" s="38"/>
      <c r="D13" s="38"/>
      <c r="E13" s="46"/>
      <c r="F13" s="53"/>
      <c r="G13" s="46"/>
      <c r="H13" s="38"/>
      <c r="I13" s="45" t="s">
        <v>10</v>
      </c>
      <c r="J13" s="35" t="s">
        <v>15</v>
      </c>
      <c r="K13" s="36"/>
      <c r="L13" s="36"/>
      <c r="M13" s="37"/>
      <c r="N13" s="38"/>
      <c r="O13" s="46"/>
    </row>
    <row r="14" spans="1:16" ht="79.5" customHeight="1" x14ac:dyDescent="0.25">
      <c r="B14" s="38"/>
      <c r="C14" s="38"/>
      <c r="D14" s="38"/>
      <c r="E14" s="47"/>
      <c r="F14" s="53"/>
      <c r="G14" s="47"/>
      <c r="H14" s="38"/>
      <c r="I14" s="47"/>
      <c r="J14" s="4" t="s">
        <v>18</v>
      </c>
      <c r="K14" s="2" t="s">
        <v>19</v>
      </c>
      <c r="L14" s="2" t="s">
        <v>20</v>
      </c>
      <c r="M14" s="2" t="s">
        <v>13</v>
      </c>
      <c r="N14" s="38"/>
      <c r="O14" s="47"/>
    </row>
    <row r="15" spans="1:16" ht="27.75" customHeight="1" x14ac:dyDescent="0.25">
      <c r="B15" s="5">
        <v>1</v>
      </c>
      <c r="C15" s="5">
        <v>2</v>
      </c>
      <c r="D15" s="5">
        <v>3</v>
      </c>
      <c r="E15" s="5">
        <v>4</v>
      </c>
      <c r="F15" s="5">
        <v>5</v>
      </c>
      <c r="G15" s="5">
        <v>6</v>
      </c>
      <c r="H15" s="5">
        <v>7</v>
      </c>
      <c r="I15" s="5">
        <v>8</v>
      </c>
      <c r="J15" s="5">
        <v>9</v>
      </c>
      <c r="K15" s="5">
        <v>10</v>
      </c>
      <c r="L15" s="5">
        <v>11</v>
      </c>
      <c r="M15" s="5">
        <v>12</v>
      </c>
      <c r="N15" s="5">
        <v>13</v>
      </c>
      <c r="O15" s="5">
        <v>14</v>
      </c>
    </row>
    <row r="16" spans="1:16" s="6" customFormat="1" ht="165.75" customHeight="1" x14ac:dyDescent="0.25">
      <c r="B16" s="12" t="s">
        <v>29</v>
      </c>
      <c r="C16" s="12" t="s">
        <v>24</v>
      </c>
      <c r="D16" s="12" t="s">
        <v>26</v>
      </c>
      <c r="E16" s="12" t="s">
        <v>17</v>
      </c>
      <c r="F16" s="12" t="s">
        <v>17</v>
      </c>
      <c r="G16" s="13">
        <f>SUM(H16:M16)</f>
        <v>2866883.15003304</v>
      </c>
      <c r="H16" s="15">
        <f>[1]PrielaidosA.1!$O$11</f>
        <v>2436850.6775280838</v>
      </c>
      <c r="I16" s="16">
        <f>[1]PrielaidosA.1!$O$10</f>
        <v>430032.47250495595</v>
      </c>
      <c r="J16" s="13">
        <v>0</v>
      </c>
      <c r="K16" s="13">
        <v>0</v>
      </c>
      <c r="L16" s="13">
        <v>0</v>
      </c>
      <c r="M16" s="13">
        <v>0</v>
      </c>
      <c r="N16" s="22">
        <v>42405</v>
      </c>
      <c r="O16" s="29" t="s">
        <v>28</v>
      </c>
      <c r="P16" s="21"/>
    </row>
    <row r="17" spans="2:16" s="6" customFormat="1" ht="165.75" customHeight="1" x14ac:dyDescent="0.25">
      <c r="B17" s="12" t="s">
        <v>30</v>
      </c>
      <c r="C17" s="12" t="s">
        <v>24</v>
      </c>
      <c r="D17" s="12" t="s">
        <v>25</v>
      </c>
      <c r="E17" s="12" t="s">
        <v>17</v>
      </c>
      <c r="F17" s="12" t="s">
        <v>17</v>
      </c>
      <c r="G17" s="13">
        <f>SUM(H17:M17)</f>
        <v>1655201.3399999999</v>
      </c>
      <c r="H17" s="15">
        <f>'[2]Prielaidos A.1 ir A.3'!$O$12</f>
        <v>1406921.139</v>
      </c>
      <c r="I17" s="16">
        <f>'[2]Prielaidos A.1 ir A.3'!$O$11</f>
        <v>248280.201</v>
      </c>
      <c r="J17" s="13">
        <v>0</v>
      </c>
      <c r="K17" s="13">
        <v>0</v>
      </c>
      <c r="L17" s="13">
        <v>0</v>
      </c>
      <c r="M17" s="13">
        <v>0</v>
      </c>
      <c r="N17" s="22">
        <v>42405</v>
      </c>
      <c r="O17" s="29" t="s">
        <v>28</v>
      </c>
      <c r="P17" s="21"/>
    </row>
    <row r="18" spans="2:16" s="32" customFormat="1" ht="165.75" customHeight="1" x14ac:dyDescent="0.25">
      <c r="B18" s="12" t="s">
        <v>31</v>
      </c>
      <c r="C18" s="12" t="s">
        <v>36</v>
      </c>
      <c r="D18" s="12" t="s">
        <v>35</v>
      </c>
      <c r="E18" s="12" t="s">
        <v>17</v>
      </c>
      <c r="F18" s="12" t="s">
        <v>17</v>
      </c>
      <c r="G18" s="13">
        <v>1343462</v>
      </c>
      <c r="H18" s="30">
        <f>G18*85%</f>
        <v>1141942.7</v>
      </c>
      <c r="I18" s="13">
        <f>G18*15%</f>
        <v>201519.3</v>
      </c>
      <c r="J18" s="13">
        <v>0</v>
      </c>
      <c r="K18" s="13">
        <v>0</v>
      </c>
      <c r="L18" s="13">
        <v>0</v>
      </c>
      <c r="M18" s="13">
        <v>0</v>
      </c>
      <c r="N18" s="22">
        <v>42930</v>
      </c>
      <c r="O18" s="29" t="s">
        <v>37</v>
      </c>
      <c r="P18" s="31"/>
    </row>
    <row r="19" spans="2:16" s="32" customFormat="1" ht="165.75" customHeight="1" x14ac:dyDescent="0.25">
      <c r="B19" s="12" t="s">
        <v>32</v>
      </c>
      <c r="C19" s="12" t="s">
        <v>34</v>
      </c>
      <c r="D19" s="12" t="s">
        <v>33</v>
      </c>
      <c r="E19" s="12" t="s">
        <v>17</v>
      </c>
      <c r="F19" s="12" t="s">
        <v>17</v>
      </c>
      <c r="G19" s="13">
        <v>2403256.5</v>
      </c>
      <c r="H19" s="30">
        <v>2042768.02</v>
      </c>
      <c r="I19" s="13">
        <f>G19*15%</f>
        <v>360488.47499999998</v>
      </c>
      <c r="J19" s="13">
        <v>0</v>
      </c>
      <c r="K19" s="13">
        <v>0</v>
      </c>
      <c r="L19" s="13">
        <v>0</v>
      </c>
      <c r="M19" s="13">
        <v>0</v>
      </c>
      <c r="N19" s="22">
        <v>42944</v>
      </c>
      <c r="O19" s="29" t="s">
        <v>37</v>
      </c>
      <c r="P19" s="31"/>
    </row>
    <row r="20" spans="2:16" s="32" customFormat="1" ht="165.75" customHeight="1" x14ac:dyDescent="0.25">
      <c r="B20" s="12" t="s">
        <v>38</v>
      </c>
      <c r="C20" s="12" t="s">
        <v>41</v>
      </c>
      <c r="D20" s="12" t="s">
        <v>42</v>
      </c>
      <c r="E20" s="12" t="s">
        <v>17</v>
      </c>
      <c r="F20" s="12" t="s">
        <v>17</v>
      </c>
      <c r="G20" s="13">
        <v>2884349</v>
      </c>
      <c r="H20" s="30">
        <f t="shared" ref="H20:H27" si="0">G20*85%</f>
        <v>2451696.65</v>
      </c>
      <c r="I20" s="13">
        <f t="shared" ref="I20:I27" si="1">G20*15%</f>
        <v>432652.35</v>
      </c>
      <c r="J20" s="13">
        <v>0</v>
      </c>
      <c r="K20" s="13">
        <v>0</v>
      </c>
      <c r="L20" s="13">
        <v>0</v>
      </c>
      <c r="M20" s="13">
        <v>0</v>
      </c>
      <c r="N20" s="22">
        <v>42993</v>
      </c>
      <c r="O20" s="29" t="s">
        <v>37</v>
      </c>
      <c r="P20" s="31"/>
    </row>
    <row r="21" spans="2:16" s="32" customFormat="1" ht="165.75" customHeight="1" x14ac:dyDescent="0.25">
      <c r="B21" s="12" t="s">
        <v>39</v>
      </c>
      <c r="C21" s="12" t="s">
        <v>44</v>
      </c>
      <c r="D21" s="12" t="s">
        <v>43</v>
      </c>
      <c r="E21" s="12" t="s">
        <v>17</v>
      </c>
      <c r="F21" s="12" t="s">
        <v>17</v>
      </c>
      <c r="G21" s="13">
        <v>1801999.7</v>
      </c>
      <c r="H21" s="30">
        <v>1531699.74</v>
      </c>
      <c r="I21" s="13">
        <f t="shared" si="1"/>
        <v>270299.95499999996</v>
      </c>
      <c r="J21" s="13">
        <v>0</v>
      </c>
      <c r="K21" s="13">
        <v>0</v>
      </c>
      <c r="L21" s="13">
        <v>0</v>
      </c>
      <c r="M21" s="13">
        <v>0</v>
      </c>
      <c r="N21" s="22">
        <v>42993</v>
      </c>
      <c r="O21" s="29" t="s">
        <v>37</v>
      </c>
      <c r="P21" s="31"/>
    </row>
    <row r="22" spans="2:16" s="32" customFormat="1" ht="165.75" customHeight="1" x14ac:dyDescent="0.25">
      <c r="B22" s="12" t="s">
        <v>40</v>
      </c>
      <c r="C22" s="12" t="s">
        <v>24</v>
      </c>
      <c r="D22" s="12" t="s">
        <v>45</v>
      </c>
      <c r="E22" s="12" t="s">
        <v>17</v>
      </c>
      <c r="F22" s="12" t="s">
        <v>17</v>
      </c>
      <c r="G22" s="13">
        <v>299960</v>
      </c>
      <c r="H22" s="30">
        <f t="shared" si="0"/>
        <v>254966</v>
      </c>
      <c r="I22" s="13">
        <f t="shared" si="1"/>
        <v>44994</v>
      </c>
      <c r="J22" s="13">
        <v>0</v>
      </c>
      <c r="K22" s="13">
        <v>0</v>
      </c>
      <c r="L22" s="13">
        <v>0</v>
      </c>
      <c r="M22" s="13">
        <v>0</v>
      </c>
      <c r="N22" s="22">
        <v>42993</v>
      </c>
      <c r="O22" s="29" t="s">
        <v>37</v>
      </c>
      <c r="P22" s="31"/>
    </row>
    <row r="23" spans="2:16" s="32" customFormat="1" ht="165.75" customHeight="1" x14ac:dyDescent="0.25">
      <c r="B23" s="12" t="s">
        <v>47</v>
      </c>
      <c r="C23" s="12" t="s">
        <v>59</v>
      </c>
      <c r="D23" s="12" t="s">
        <v>50</v>
      </c>
      <c r="E23" s="12" t="s">
        <v>17</v>
      </c>
      <c r="F23" s="12" t="s">
        <v>17</v>
      </c>
      <c r="G23" s="13">
        <v>2052386</v>
      </c>
      <c r="H23" s="30">
        <f t="shared" si="0"/>
        <v>1744528.0999999999</v>
      </c>
      <c r="I23" s="13">
        <f t="shared" si="1"/>
        <v>307857.89999999997</v>
      </c>
      <c r="J23" s="13">
        <v>0</v>
      </c>
      <c r="K23" s="13">
        <v>0</v>
      </c>
      <c r="L23" s="13">
        <v>0</v>
      </c>
      <c r="M23" s="13">
        <v>0</v>
      </c>
      <c r="N23" s="22">
        <v>43007</v>
      </c>
      <c r="O23" s="29" t="s">
        <v>37</v>
      </c>
      <c r="P23" s="31"/>
    </row>
    <row r="24" spans="2:16" s="32" customFormat="1" ht="165.75" customHeight="1" x14ac:dyDescent="0.25">
      <c r="B24" s="12" t="s">
        <v>48</v>
      </c>
      <c r="C24" s="12" t="s">
        <v>52</v>
      </c>
      <c r="D24" s="12" t="s">
        <v>51</v>
      </c>
      <c r="E24" s="12" t="s">
        <v>17</v>
      </c>
      <c r="F24" s="12" t="s">
        <v>17</v>
      </c>
      <c r="G24" s="13">
        <v>4633959.9000000004</v>
      </c>
      <c r="H24" s="30">
        <v>3938865.91</v>
      </c>
      <c r="I24" s="13">
        <f t="shared" si="1"/>
        <v>695093.98499999999</v>
      </c>
      <c r="J24" s="13">
        <v>0</v>
      </c>
      <c r="K24" s="13">
        <v>0</v>
      </c>
      <c r="L24" s="13">
        <v>0</v>
      </c>
      <c r="M24" s="13">
        <v>0</v>
      </c>
      <c r="N24" s="22">
        <v>43000</v>
      </c>
      <c r="O24" s="29" t="s">
        <v>37</v>
      </c>
      <c r="P24" s="31"/>
    </row>
    <row r="25" spans="2:16" s="32" customFormat="1" ht="165.75" customHeight="1" x14ac:dyDescent="0.25">
      <c r="B25" s="12" t="s">
        <v>49</v>
      </c>
      <c r="C25" s="12" t="s">
        <v>54</v>
      </c>
      <c r="D25" s="12" t="s">
        <v>53</v>
      </c>
      <c r="E25" s="12" t="s">
        <v>17</v>
      </c>
      <c r="F25" s="12" t="s">
        <v>17</v>
      </c>
      <c r="G25" s="13">
        <v>2325167.5699999998</v>
      </c>
      <c r="H25" s="30">
        <f t="shared" si="0"/>
        <v>1976392.4344999997</v>
      </c>
      <c r="I25" s="13">
        <f t="shared" si="1"/>
        <v>348775.13549999997</v>
      </c>
      <c r="J25" s="13">
        <v>0</v>
      </c>
      <c r="K25" s="13">
        <v>0</v>
      </c>
      <c r="L25" s="13">
        <v>0</v>
      </c>
      <c r="M25" s="13">
        <v>0</v>
      </c>
      <c r="N25" s="22">
        <v>43000</v>
      </c>
      <c r="O25" s="29" t="s">
        <v>37</v>
      </c>
      <c r="P25" s="31"/>
    </row>
    <row r="26" spans="2:16" s="32" customFormat="1" ht="165.75" customHeight="1" x14ac:dyDescent="0.25">
      <c r="B26" s="12" t="s">
        <v>56</v>
      </c>
      <c r="C26" s="12" t="s">
        <v>58</v>
      </c>
      <c r="D26" s="12" t="s">
        <v>60</v>
      </c>
      <c r="E26" s="12" t="s">
        <v>17</v>
      </c>
      <c r="F26" s="12" t="s">
        <v>17</v>
      </c>
      <c r="G26" s="13">
        <v>959999.8</v>
      </c>
      <c r="H26" s="30">
        <f t="shared" si="0"/>
        <v>815999.83000000007</v>
      </c>
      <c r="I26" s="13">
        <f t="shared" si="1"/>
        <v>143999.97</v>
      </c>
      <c r="J26" s="13">
        <v>0</v>
      </c>
      <c r="K26" s="13">
        <v>0</v>
      </c>
      <c r="L26" s="13">
        <v>0</v>
      </c>
      <c r="M26" s="13">
        <v>0</v>
      </c>
      <c r="N26" s="22">
        <v>43039</v>
      </c>
      <c r="O26" s="29" t="s">
        <v>37</v>
      </c>
      <c r="P26" s="31"/>
    </row>
    <row r="27" spans="2:16" s="32" customFormat="1" ht="185.25" customHeight="1" x14ac:dyDescent="0.25">
      <c r="B27" s="12" t="s">
        <v>57</v>
      </c>
      <c r="C27" s="12" t="s">
        <v>62</v>
      </c>
      <c r="D27" s="12" t="s">
        <v>61</v>
      </c>
      <c r="E27" s="12" t="s">
        <v>17</v>
      </c>
      <c r="F27" s="12" t="s">
        <v>17</v>
      </c>
      <c r="G27" s="13">
        <v>1447003</v>
      </c>
      <c r="H27" s="30">
        <f t="shared" si="0"/>
        <v>1229952.55</v>
      </c>
      <c r="I27" s="13">
        <f t="shared" si="1"/>
        <v>217050.44999999998</v>
      </c>
      <c r="J27" s="13">
        <v>0</v>
      </c>
      <c r="K27" s="13">
        <v>0</v>
      </c>
      <c r="L27" s="13">
        <v>0</v>
      </c>
      <c r="M27" s="13">
        <v>0</v>
      </c>
      <c r="N27" s="22">
        <v>43039</v>
      </c>
      <c r="O27" s="29" t="s">
        <v>37</v>
      </c>
      <c r="P27" s="31"/>
    </row>
    <row r="28" spans="2:16" s="32" customFormat="1" ht="185.25" customHeight="1" x14ac:dyDescent="0.25">
      <c r="B28" s="12" t="s">
        <v>63</v>
      </c>
      <c r="C28" s="12" t="s">
        <v>52</v>
      </c>
      <c r="D28" s="12" t="s">
        <v>64</v>
      </c>
      <c r="E28" s="12" t="s">
        <v>17</v>
      </c>
      <c r="F28" s="12" t="s">
        <v>17</v>
      </c>
      <c r="G28" s="13">
        <v>1254645.8999999999</v>
      </c>
      <c r="H28" s="30">
        <v>1066449.01</v>
      </c>
      <c r="I28" s="13">
        <v>188196.88499999998</v>
      </c>
      <c r="J28" s="13">
        <v>0</v>
      </c>
      <c r="K28" s="13">
        <v>0</v>
      </c>
      <c r="L28" s="13">
        <v>0</v>
      </c>
      <c r="M28" s="13">
        <v>0</v>
      </c>
      <c r="N28" s="22">
        <v>43069</v>
      </c>
      <c r="O28" s="29" t="s">
        <v>37</v>
      </c>
      <c r="P28" s="31"/>
    </row>
    <row r="29" spans="2:16" ht="15.75" customHeight="1" x14ac:dyDescent="0.25">
      <c r="B29" s="52" t="s">
        <v>2</v>
      </c>
      <c r="C29" s="52"/>
      <c r="D29" s="52"/>
      <c r="E29" s="52"/>
      <c r="F29" s="52"/>
      <c r="G29" s="11">
        <v>25928273.860033039</v>
      </c>
      <c r="H29" s="11">
        <v>22039032.761028089</v>
      </c>
      <c r="I29" s="11">
        <v>3889241.1</v>
      </c>
      <c r="J29" s="11">
        <f t="shared" ref="J29:M29" si="2">SUM(J16:J25)</f>
        <v>0</v>
      </c>
      <c r="K29" s="11">
        <f t="shared" si="2"/>
        <v>0</v>
      </c>
      <c r="L29" s="11">
        <f t="shared" si="2"/>
        <v>0</v>
      </c>
      <c r="M29" s="11">
        <f t="shared" si="2"/>
        <v>0</v>
      </c>
      <c r="N29" s="51"/>
      <c r="O29" s="51"/>
    </row>
    <row r="30" spans="2:16" ht="15.75" customHeight="1" x14ac:dyDescent="0.25">
      <c r="B30" s="17"/>
      <c r="C30" s="17"/>
      <c r="D30" s="17"/>
      <c r="E30" s="17"/>
      <c r="F30" s="17"/>
      <c r="G30" s="18"/>
      <c r="H30" s="18"/>
      <c r="I30" s="18"/>
      <c r="J30" s="18"/>
      <c r="K30" s="18"/>
      <c r="L30" s="18"/>
      <c r="M30" s="18"/>
      <c r="N30" s="19"/>
      <c r="O30" s="19"/>
    </row>
    <row r="31" spans="2:16" ht="15.75" customHeight="1" x14ac:dyDescent="0.25">
      <c r="B31" s="17"/>
      <c r="C31" s="17"/>
      <c r="D31" s="17"/>
      <c r="E31" s="17"/>
      <c r="F31" s="17"/>
      <c r="G31" s="18"/>
      <c r="H31" s="18"/>
      <c r="I31" s="18"/>
      <c r="J31" s="18"/>
      <c r="K31" s="18"/>
      <c r="L31" s="18"/>
      <c r="M31" s="18"/>
      <c r="N31" s="19"/>
      <c r="O31" s="19"/>
    </row>
    <row r="32" spans="2:16" ht="15.75" customHeight="1" x14ac:dyDescent="0.25">
      <c r="B32" s="17"/>
      <c r="C32" s="17"/>
      <c r="D32" s="17"/>
      <c r="E32" s="17"/>
      <c r="F32" s="17"/>
      <c r="G32" s="18"/>
      <c r="H32" s="18"/>
      <c r="I32" s="18"/>
      <c r="J32" s="18"/>
      <c r="K32" s="18"/>
      <c r="L32" s="18"/>
      <c r="M32" s="18"/>
      <c r="N32" s="19"/>
      <c r="O32" s="19"/>
    </row>
    <row r="33" spans="2:15" ht="15.75" customHeight="1" x14ac:dyDescent="0.25">
      <c r="B33" s="17"/>
      <c r="C33" s="17"/>
      <c r="D33" s="17"/>
      <c r="E33" s="17"/>
      <c r="F33" s="17"/>
      <c r="G33" s="18"/>
      <c r="H33" s="18"/>
      <c r="I33" s="18"/>
      <c r="J33" s="18"/>
      <c r="K33" s="18"/>
      <c r="L33" s="18"/>
      <c r="M33" s="18"/>
      <c r="N33" s="19"/>
      <c r="O33" s="19"/>
    </row>
    <row r="34" spans="2:15" ht="15.75" customHeight="1" x14ac:dyDescent="0.25">
      <c r="B34" s="17"/>
      <c r="C34" s="17"/>
      <c r="D34" s="17"/>
      <c r="E34" s="17"/>
      <c r="F34" s="17"/>
      <c r="G34" s="18"/>
      <c r="H34" s="18"/>
      <c r="I34" s="18"/>
      <c r="J34" s="18"/>
      <c r="K34" s="18"/>
      <c r="L34" s="18"/>
      <c r="M34" s="18"/>
      <c r="N34" s="19"/>
      <c r="O34" s="19"/>
    </row>
    <row r="35" spans="2:15" x14ac:dyDescent="0.25">
      <c r="F35" s="3" t="s">
        <v>16</v>
      </c>
    </row>
    <row r="37" spans="2:15" x14ac:dyDescent="0.25">
      <c r="H37" s="14"/>
    </row>
  </sheetData>
  <mergeCells count="24">
    <mergeCell ref="B6:O6"/>
    <mergeCell ref="I13:I14"/>
    <mergeCell ref="G10:M10"/>
    <mergeCell ref="N29:O29"/>
    <mergeCell ref="B29:F29"/>
    <mergeCell ref="G11:G14"/>
    <mergeCell ref="E10:E14"/>
    <mergeCell ref="F10:F14"/>
    <mergeCell ref="N3:O3"/>
    <mergeCell ref="J11:M11"/>
    <mergeCell ref="B10:B14"/>
    <mergeCell ref="I12:M12"/>
    <mergeCell ref="I8:J8"/>
    <mergeCell ref="B5:O5"/>
    <mergeCell ref="D10:D14"/>
    <mergeCell ref="H7:M7"/>
    <mergeCell ref="G8:H8"/>
    <mergeCell ref="H12:H14"/>
    <mergeCell ref="B4:O4"/>
    <mergeCell ref="J13:M13"/>
    <mergeCell ref="O10:O14"/>
    <mergeCell ref="N10:N14"/>
    <mergeCell ref="H11:I11"/>
    <mergeCell ref="C10:C14"/>
  </mergeCells>
  <pageMargins left="0.19685039370078741" right="0.19685039370078741" top="0.62992125984251968" bottom="0.23622047244094488" header="0.15748031496062992" footer="0.31496062992125984"/>
  <pageSetup paperSize="9" scale="6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2016-01-</vt:lpstr>
    </vt:vector>
  </TitlesOfParts>
  <Company>FM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Agnė Stalerūnaitė</dc:creator>
  <cp:lastModifiedBy>Aušra Gudinavičienė</cp:lastModifiedBy>
  <cp:lastPrinted>2017-07-25T07:13:05Z</cp:lastPrinted>
  <dcterms:created xsi:type="dcterms:W3CDTF">2013-02-28T07:13:39Z</dcterms:created>
  <dcterms:modified xsi:type="dcterms:W3CDTF">2017-10-31T09:04:41Z</dcterms:modified>
</cp:coreProperties>
</file>