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liclt-my.sharepoint.com/personal/v_vilutyte_lic_lt/Documents/Documents/administravimas/Merkadus/pirkimai/statybos pirkimas 2/projektas/pateikimui/Samatos pirkimams/"/>
    </mc:Choice>
  </mc:AlternateContent>
  <xr:revisionPtr revIDLastSave="3" documentId="13_ncr:1_{8F3D2453-B636-7541-99F4-580074EFA5AE}" xr6:coauthVersionLast="47" xr6:coauthVersionMax="47" xr10:uidLastSave="{17437B53-C8EC-4D4D-A15E-2C18253840FE}"/>
  <bookViews>
    <workbookView xWindow="-108" yWindow="-108" windowWidth="23256" windowHeight="12456" tabRatio="684" xr2:uid="{00000000-000D-0000-FFFF-FFFF00000000}"/>
  </bookViews>
  <sheets>
    <sheet name="Vandentiekis 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4" l="1"/>
  <c r="E42" i="4" l="1"/>
  <c r="J38" i="4"/>
  <c r="J32" i="4"/>
  <c r="J31" i="4"/>
  <c r="J30" i="4" l="1"/>
  <c r="J35" i="4"/>
  <c r="J25" i="4"/>
  <c r="J37" i="4"/>
  <c r="J34" i="4"/>
  <c r="J33" i="4"/>
  <c r="J36" i="4"/>
  <c r="H46" i="4" l="1"/>
  <c r="G46" i="4"/>
  <c r="J45" i="4"/>
  <c r="J44" i="4"/>
  <c r="J43" i="4"/>
  <c r="H40" i="4"/>
  <c r="F40" i="4"/>
  <c r="J39" i="4"/>
  <c r="J29" i="4"/>
  <c r="J28" i="4"/>
  <c r="J27" i="4"/>
  <c r="J26" i="4"/>
  <c r="J24" i="4"/>
  <c r="J23" i="4"/>
  <c r="J22" i="4"/>
  <c r="J21" i="4"/>
  <c r="G40" i="4" l="1"/>
  <c r="H47" i="4"/>
  <c r="I48" i="4" s="1"/>
  <c r="I50" i="4" s="1"/>
  <c r="J40" i="4"/>
  <c r="J20" i="4"/>
  <c r="G47" i="4" l="1"/>
  <c r="H48" i="4" s="1"/>
  <c r="H50" i="4" s="1"/>
  <c r="F46" i="4"/>
  <c r="J42" i="4"/>
  <c r="F47" i="4" l="1"/>
  <c r="J46" i="4"/>
  <c r="G48" i="4" l="1"/>
  <c r="J47" i="4"/>
  <c r="J48" i="4" l="1"/>
  <c r="J49" i="4"/>
  <c r="J50" i="4" l="1"/>
  <c r="J13" i="4" l="1"/>
  <c r="G50" i="4"/>
</calcChain>
</file>

<file path=xl/sharedStrings.xml><?xml version="1.0" encoding="utf-8"?>
<sst xmlns="http://schemas.openxmlformats.org/spreadsheetml/2006/main" count="98" uniqueCount="74">
  <si>
    <t>SUDERINTA_____________TŪKST.EUR</t>
  </si>
  <si>
    <t>SUDERINTA___________TŪKST.EUR</t>
  </si>
  <si>
    <t>ATSAKINGAS ATSTOVAS______________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</si>
  <si>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</si>
  <si>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</si>
  <si>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</si>
  <si>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</si>
  <si>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</si>
  <si>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</si>
  <si>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</si>
  <si>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</si>
  <si>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</si>
  <si>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</si>
  <si>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</si>
  <si>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</si>
  <si>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</si>
  <si>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</si>
  <si>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</si>
  <si>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</si>
  <si>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</si>
  <si>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</si>
  <si>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</si>
  <si>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</si>
  <si>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</si>
  <si>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vnt</t>
  </si>
  <si>
    <t>m</t>
  </si>
  <si>
    <t>Tvirtinimo elementai</t>
  </si>
  <si>
    <t>Uždarymo ventilis DN20</t>
  </si>
  <si>
    <t>Izoliavimo darbai</t>
  </si>
  <si>
    <t>vnt.</t>
  </si>
  <si>
    <t>Ventilių montavimas</t>
  </si>
  <si>
    <t>VANDENTIEKIS</t>
  </si>
  <si>
    <t>Žiniaraštis: Vandentiekio sistema</t>
  </si>
  <si>
    <t xml:space="preserve">Pex/Al/Pe vamzdžiai  D16x2.0 </t>
  </si>
  <si>
    <t>Pex/Al/Pe vamzdžiai  D20x2.25</t>
  </si>
  <si>
    <t>Pex/Al/Pe vamzdžiai  D25x2.5</t>
  </si>
  <si>
    <t>Pex/Al/Pe vamzdžiai  D32x3.0</t>
  </si>
  <si>
    <t>Pex/Al/Pe vamzdžiai  D40x3.5</t>
  </si>
  <si>
    <t>Pex/Al/Pe vamzdžio fasoninės dalys</t>
  </si>
  <si>
    <t>Pūsto polietileno izoliacija Pex/Al/Pe vamzdžiui: DN16, s 6mm</t>
  </si>
  <si>
    <t>Pūsto polietileno izoliacija Pex/Al/Pe vamzdžiui: DN20, s 6mm</t>
  </si>
  <si>
    <t>Pūsto polietileno izoliacija Pex/Al/Pe vamzdžiui: DN25, s 6mm</t>
  </si>
  <si>
    <t>Pex/Al/Pe vamzdžio montavimo darbai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</si>
  <si>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</si>
  <si>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</si>
  <si>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</si>
  <si>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</si>
  <si>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</si>
  <si>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</si>
  <si>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</si>
  <si>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</si>
  <si>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</si>
  <si>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</si>
  <si>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</si>
  <si>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</si>
  <si>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</si>
  <si>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</si>
  <si>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Uždarymo ventilis DN25</t>
  </si>
  <si>
    <t>LOKALINĖ SĄMATA NR. 20210401/ 01</t>
  </si>
  <si>
    <t xml:space="preserve">Adresas:Molėtų r. sav. Joniškis Dubingių g. 35 </t>
  </si>
  <si>
    <t>Objektas: MTEP Technologinis centras</t>
  </si>
  <si>
    <t>Pex/Al/Pe vamzdžiai  D50x4.0</t>
  </si>
  <si>
    <t>15</t>
  </si>
  <si>
    <t>16</t>
  </si>
  <si>
    <t>Akmens vatos izoliacija Pex/Al/Pe vamzdžiui: DN20, s 20mm</t>
  </si>
  <si>
    <t>Akmens vatos izoliacija Pex/Al/Pe vamzdžiui: DN25, s 20mm</t>
  </si>
  <si>
    <t>Akmens vatos izoliacija Pex/Al/Pe vamzdžiui: DN32, s 20mm</t>
  </si>
  <si>
    <t>Akmens vatos izoliacija Pex/Al/Pe vamzdžiui: DN40, s 20mm</t>
  </si>
  <si>
    <t>Akmens vatos izoliacija Pex/Al/Pe vamzdžiui: DN50, s 20mm</t>
  </si>
  <si>
    <t>Uždarymo ventilis DN32</t>
  </si>
  <si>
    <t>17</t>
  </si>
  <si>
    <t>Hidraulinis bandymas, plovimas, dezinfekavimas</t>
  </si>
  <si>
    <t>Akmens vatos izoliacija Pex/Al/Pe vamzdžiui: DN16, s 16mm</t>
  </si>
  <si>
    <t>2023 M.          MĖN.      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</si>
</sst>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  <charset val="186"/>
    </font>
    <font>
      <sz val="11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2" fontId="6" fillId="0" borderId="3" xfId="2" applyNumberFormat="1" applyFont="1" applyBorder="1" applyAlignment="1">
      <alignment horizontal="center" vertical="center"/>
    </xf>
    <xf numFmtId="2" fontId="6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1" fontId="6" fillId="2" borderId="12" xfId="2" applyNumberFormat="1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2" fontId="6" fillId="2" borderId="7" xfId="2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 vertical="center"/>
    </xf>
    <xf numFmtId="2" fontId="9" fillId="2" borderId="7" xfId="2" applyNumberFormat="1" applyFont="1" applyFill="1" applyBorder="1" applyAlignment="1">
      <alignment horizontal="right" vertical="center"/>
    </xf>
    <xf numFmtId="2" fontId="9" fillId="2" borderId="13" xfId="2" applyNumberFormat="1" applyFont="1" applyFill="1" applyBorder="1" applyAlignment="1">
      <alignment horizontal="right" vertical="center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6" fillId="0" borderId="16" xfId="2" applyNumberFormat="1" applyFont="1" applyBorder="1" applyAlignment="1">
      <alignment horizontal="right" vertical="center"/>
    </xf>
    <xf numFmtId="0" fontId="9" fillId="0" borderId="17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" fontId="6" fillId="0" borderId="18" xfId="2" applyNumberFormat="1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left" vertical="top" wrapText="1"/>
    </xf>
    <xf numFmtId="2" fontId="6" fillId="0" borderId="17" xfId="2" applyNumberFormat="1" applyFont="1" applyBorder="1" applyAlignment="1">
      <alignment horizontal="center" vertical="center"/>
    </xf>
    <xf numFmtId="165" fontId="6" fillId="0" borderId="17" xfId="2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165" fontId="6" fillId="2" borderId="21" xfId="2" applyNumberFormat="1" applyFont="1" applyFill="1" applyBorder="1" applyAlignment="1">
      <alignment horizontal="center" vertical="center"/>
    </xf>
    <xf numFmtId="0" fontId="6" fillId="2" borderId="22" xfId="2" applyFont="1" applyFill="1" applyBorder="1" applyAlignment="1">
      <alignment horizontal="center" vertical="center" wrapText="1"/>
    </xf>
    <xf numFmtId="0" fontId="9" fillId="2" borderId="22" xfId="2" applyFont="1" applyFill="1" applyBorder="1" applyAlignment="1">
      <alignment horizontal="left" vertical="center" wrapText="1"/>
    </xf>
    <xf numFmtId="2" fontId="6" fillId="2" borderId="22" xfId="2" applyNumberFormat="1" applyFont="1" applyFill="1" applyBorder="1" applyAlignment="1">
      <alignment horizontal="center" vertical="center"/>
    </xf>
    <xf numFmtId="165" fontId="6" fillId="2" borderId="22" xfId="2" applyNumberFormat="1" applyFont="1" applyFill="1" applyBorder="1" applyAlignment="1">
      <alignment horizontal="center" vertical="center"/>
    </xf>
    <xf numFmtId="2" fontId="9" fillId="2" borderId="22" xfId="2" applyNumberFormat="1" applyFont="1" applyFill="1" applyBorder="1" applyAlignment="1">
      <alignment horizontal="right" vertical="center"/>
    </xf>
    <xf numFmtId="2" fontId="9" fillId="2" borderId="23" xfId="2" applyNumberFormat="1" applyFont="1" applyFill="1" applyBorder="1" applyAlignment="1">
      <alignment horizontal="right" vertical="center"/>
    </xf>
    <xf numFmtId="165" fontId="6" fillId="0" borderId="0" xfId="2" applyNumberFormat="1" applyFont="1" applyAlignment="1">
      <alignment horizontal="center" vertical="center"/>
    </xf>
    <xf numFmtId="1" fontId="6" fillId="0" borderId="0" xfId="2" applyNumberFormat="1" applyFont="1" applyAlignment="1">
      <alignment horizontal="center" vertical="center"/>
    </xf>
    <xf numFmtId="1" fontId="6" fillId="0" borderId="12" xfId="2" quotePrefix="1" applyNumberFormat="1" applyFont="1" applyBorder="1" applyAlignment="1">
      <alignment horizontal="center" vertical="center"/>
    </xf>
    <xf numFmtId="0" fontId="15" fillId="0" borderId="15" xfId="2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2" fontId="6" fillId="0" borderId="2" xfId="2" applyNumberFormat="1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right" vertical="center"/>
    </xf>
    <xf numFmtId="165" fontId="6" fillId="0" borderId="3" xfId="2" applyNumberFormat="1" applyFont="1" applyBorder="1" applyAlignment="1">
      <alignment horizontal="center" vertical="center"/>
    </xf>
    <xf numFmtId="2" fontId="6" fillId="0" borderId="17" xfId="2" applyNumberFormat="1" applyFont="1" applyBorder="1" applyAlignment="1">
      <alignment horizontal="right" vertical="center"/>
    </xf>
    <xf numFmtId="1" fontId="6" fillId="0" borderId="2" xfId="2" applyNumberFormat="1" applyFont="1" applyBorder="1" applyAlignment="1">
      <alignment horizontal="center" vertical="center"/>
    </xf>
    <xf numFmtId="1" fontId="6" fillId="0" borderId="3" xfId="2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0"/>
  <sheetViews>
    <sheetView tabSelected="1" topLeftCell="A10" zoomScaleNormal="100" workbookViewId="0">
      <selection activeCell="H7" sqref="H7"/>
    </sheetView>
  </sheetViews>
  <sheetFormatPr defaultColWidth="8.6640625" defaultRowHeight="13.2" x14ac:dyDescent="0.25"/>
  <cols>
    <col min="1" max="1" width="5.33203125" style="1" customWidth="1"/>
    <col min="2" max="2" width="2.44140625" style="1" customWidth="1"/>
    <col min="3" max="3" width="25.77734375" style="1" customWidth="1"/>
    <col min="4" max="4" width="6.6640625" style="1" customWidth="1"/>
    <col min="5" max="5" width="6.33203125" style="1" bestFit="1" customWidth="1"/>
    <col min="6" max="6" width="8.109375" style="1" customWidth="1"/>
    <col min="7" max="7" width="8.77734375" style="1" customWidth="1"/>
    <col min="8" max="8" width="7.44140625" style="1" customWidth="1"/>
    <col min="9" max="9" width="12" style="5" customWidth="1"/>
    <col min="10" max="10" width="14.109375" style="1" customWidth="1"/>
    <col min="11" max="13" width="8.6640625" style="3" customWidth="1"/>
    <col min="14" max="17" width="8.6640625" style="3"/>
    <col min="18" max="16384" width="8.6640625" style="4"/>
  </cols>
  <sheetData>
    <row r="1" spans="1:10" x14ac:dyDescent="0.25">
      <c r="B1" s="1" t="s">
        <v>0</v>
      </c>
      <c r="I1" s="2" t="s">
        <v>1</v>
      </c>
    </row>
    <row r="3" spans="1:10" x14ac:dyDescent="0.25">
      <c r="B3" s="1" t="s">
        <v>2</v>
      </c>
      <c r="I3" s="2" t="s">
        <v>2</v>
      </c>
    </row>
    <row r="5" spans="1:10" ht="12.75" customHeight="1" x14ac:dyDescent="0.25">
      <c r="B5" s="107" t="s">
        <v>73</v>
      </c>
      <c r="C5" s="107"/>
      <c r="G5" s="108" t="s">
        <v>73</v>
      </c>
      <c r="H5" s="108"/>
      <c r="I5" s="108"/>
    </row>
    <row r="6" spans="1:10" x14ac:dyDescent="0.25">
      <c r="B6" s="6"/>
    </row>
    <row r="7" spans="1:10" ht="22.8" x14ac:dyDescent="0.25">
      <c r="B7" s="7"/>
    </row>
    <row r="9" spans="1:10" x14ac:dyDescent="0.25">
      <c r="B9" s="109" t="s">
        <v>58</v>
      </c>
      <c r="C9" s="109"/>
      <c r="D9" s="109"/>
      <c r="E9" s="109"/>
      <c r="F9" s="109"/>
      <c r="G9" s="109"/>
      <c r="H9" s="109"/>
      <c r="I9" s="109"/>
    </row>
    <row r="11" spans="1:10" x14ac:dyDescent="0.25">
      <c r="A11" s="8"/>
      <c r="B11" s="110" t="s">
        <v>59</v>
      </c>
      <c r="C11" s="110"/>
      <c r="D11" s="110"/>
      <c r="E11" s="110"/>
      <c r="F11" s="110"/>
      <c r="G11" s="110"/>
      <c r="H11" s="71"/>
      <c r="I11" s="9"/>
      <c r="J11" s="71"/>
    </row>
    <row r="12" spans="1:10" ht="13.8" thickBot="1" x14ac:dyDescent="0.3">
      <c r="A12" s="8"/>
      <c r="B12" s="110" t="s">
        <v>60</v>
      </c>
      <c r="C12" s="110"/>
      <c r="D12" s="110"/>
      <c r="E12" s="110"/>
      <c r="F12" s="110"/>
      <c r="G12" s="110"/>
      <c r="H12" s="10"/>
      <c r="I12" s="10"/>
      <c r="J12" s="10"/>
    </row>
    <row r="13" spans="1:10" ht="15" customHeight="1" thickTop="1" thickBot="1" x14ac:dyDescent="0.3">
      <c r="A13" s="11"/>
      <c r="B13" s="106" t="s">
        <v>32</v>
      </c>
      <c r="C13" s="106"/>
      <c r="D13" s="106"/>
      <c r="E13" s="106"/>
      <c r="F13" s="106"/>
      <c r="G13" s="106"/>
      <c r="H13" s="12" t="s">
        <v>3</v>
      </c>
      <c r="I13" s="12"/>
      <c r="J13" s="13">
        <f>J50</f>
        <v>0</v>
      </c>
    </row>
    <row r="14" spans="1:10" ht="14.4" thickTop="1" thickBot="1" x14ac:dyDescent="0.3">
      <c r="A14" s="14"/>
      <c r="B14" s="70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25">
      <c r="A15" s="114" t="s">
        <v>4</v>
      </c>
      <c r="B15" s="35"/>
      <c r="C15" s="116" t="s">
        <v>5</v>
      </c>
      <c r="D15" s="116" t="s">
        <v>6</v>
      </c>
      <c r="E15" s="116" t="s">
        <v>7</v>
      </c>
      <c r="F15" s="36" t="s">
        <v>8</v>
      </c>
      <c r="G15" s="37"/>
      <c r="H15" s="37"/>
      <c r="I15" s="118" t="s">
        <v>9</v>
      </c>
      <c r="J15" s="120" t="s">
        <v>10</v>
      </c>
    </row>
    <row r="16" spans="1:10" ht="26.4" x14ac:dyDescent="0.25">
      <c r="A16" s="115"/>
      <c r="B16" s="38"/>
      <c r="C16" s="117"/>
      <c r="D16" s="117"/>
      <c r="E16" s="117"/>
      <c r="F16" s="72" t="s">
        <v>11</v>
      </c>
      <c r="G16" s="72" t="s">
        <v>12</v>
      </c>
      <c r="H16" s="72" t="s">
        <v>13</v>
      </c>
      <c r="I16" s="119"/>
      <c r="J16" s="121"/>
    </row>
    <row r="17" spans="1:17" x14ac:dyDescent="0.25">
      <c r="A17" s="68">
        <v>1</v>
      </c>
      <c r="B17" s="38">
        <v>2</v>
      </c>
      <c r="C17" s="38">
        <v>3</v>
      </c>
      <c r="D17" s="39">
        <v>4</v>
      </c>
      <c r="E17" s="39">
        <v>5</v>
      </c>
      <c r="F17" s="39">
        <v>6</v>
      </c>
      <c r="G17" s="39">
        <v>7</v>
      </c>
      <c r="H17" s="39">
        <v>8</v>
      </c>
      <c r="I17" s="69">
        <v>9</v>
      </c>
      <c r="J17" s="40">
        <v>10</v>
      </c>
    </row>
    <row r="18" spans="1:17" x14ac:dyDescent="0.25">
      <c r="A18" s="111" t="s">
        <v>31</v>
      </c>
      <c r="B18" s="112"/>
      <c r="C18" s="112"/>
      <c r="D18" s="112"/>
      <c r="E18" s="112"/>
      <c r="F18" s="112"/>
      <c r="G18" s="112"/>
      <c r="H18" s="112"/>
      <c r="I18" s="112"/>
      <c r="J18" s="113"/>
    </row>
    <row r="19" spans="1:17" s="17" customFormat="1" x14ac:dyDescent="0.25">
      <c r="A19" s="42"/>
      <c r="B19" s="43"/>
      <c r="C19" s="41" t="s">
        <v>14</v>
      </c>
      <c r="D19" s="74"/>
      <c r="E19" s="74"/>
      <c r="F19" s="74"/>
      <c r="G19" s="43"/>
      <c r="H19" s="43"/>
      <c r="I19" s="44"/>
      <c r="J19" s="45"/>
      <c r="K19" s="3"/>
      <c r="L19" s="3"/>
      <c r="M19" s="3"/>
      <c r="N19" s="3"/>
      <c r="O19" s="3"/>
      <c r="P19" s="3"/>
      <c r="Q19" s="3"/>
    </row>
    <row r="20" spans="1:17" s="17" customFormat="1" ht="27" customHeight="1" x14ac:dyDescent="0.25">
      <c r="A20" s="93" t="s">
        <v>43</v>
      </c>
      <c r="B20" s="52"/>
      <c r="C20" s="95" t="s">
        <v>33</v>
      </c>
      <c r="D20" s="18" t="s">
        <v>23</v>
      </c>
      <c r="E20" s="100">
        <v>117</v>
      </c>
      <c r="F20" s="101"/>
      <c r="G20" s="73"/>
      <c r="H20" s="50"/>
      <c r="I20" s="50"/>
      <c r="J20" s="51">
        <f t="shared" ref="J20:J39" si="0">SUM(F20:H20)</f>
        <v>0</v>
      </c>
      <c r="K20" s="16"/>
      <c r="L20" s="3"/>
      <c r="M20" s="3"/>
      <c r="N20" s="19"/>
      <c r="O20" s="91"/>
      <c r="P20" s="3"/>
      <c r="Q20" s="3"/>
    </row>
    <row r="21" spans="1:17" s="17" customFormat="1" ht="27" customHeight="1" x14ac:dyDescent="0.25">
      <c r="A21" s="93" t="s">
        <v>44</v>
      </c>
      <c r="B21" s="52"/>
      <c r="C21" s="95" t="s">
        <v>34</v>
      </c>
      <c r="D21" s="18" t="s">
        <v>25</v>
      </c>
      <c r="E21" s="100">
        <v>84</v>
      </c>
      <c r="F21" s="101"/>
      <c r="G21" s="73"/>
      <c r="H21" s="50"/>
      <c r="I21" s="50"/>
      <c r="J21" s="51">
        <f t="shared" si="0"/>
        <v>0</v>
      </c>
      <c r="K21" s="16"/>
      <c r="L21" s="3"/>
      <c r="M21" s="3"/>
      <c r="N21" s="3"/>
      <c r="O21" s="91"/>
      <c r="P21" s="3"/>
      <c r="Q21" s="3"/>
    </row>
    <row r="22" spans="1:17" s="17" customFormat="1" ht="27" customHeight="1" x14ac:dyDescent="0.25">
      <c r="A22" s="93" t="s">
        <v>45</v>
      </c>
      <c r="B22" s="52"/>
      <c r="C22" s="95" t="s">
        <v>35</v>
      </c>
      <c r="D22" s="18" t="s">
        <v>25</v>
      </c>
      <c r="E22" s="100">
        <v>31</v>
      </c>
      <c r="F22" s="101"/>
      <c r="G22" s="73"/>
      <c r="H22" s="50"/>
      <c r="I22" s="50"/>
      <c r="J22" s="51">
        <f t="shared" si="0"/>
        <v>0</v>
      </c>
      <c r="K22" s="3"/>
      <c r="L22" s="3"/>
      <c r="M22" s="3"/>
      <c r="N22" s="3"/>
      <c r="O22" s="91"/>
      <c r="P22" s="3"/>
      <c r="Q22" s="3"/>
    </row>
    <row r="23" spans="1:17" s="17" customFormat="1" ht="27" customHeight="1" x14ac:dyDescent="0.25">
      <c r="A23" s="93" t="s">
        <v>46</v>
      </c>
      <c r="B23" s="52"/>
      <c r="C23" s="95" t="s">
        <v>36</v>
      </c>
      <c r="D23" s="18" t="s">
        <v>25</v>
      </c>
      <c r="E23" s="100">
        <v>30</v>
      </c>
      <c r="F23" s="101"/>
      <c r="G23" s="73"/>
      <c r="H23" s="50"/>
      <c r="I23" s="50"/>
      <c r="J23" s="51">
        <f t="shared" si="0"/>
        <v>0</v>
      </c>
      <c r="K23" s="3"/>
      <c r="L23" s="3"/>
      <c r="M23" s="3"/>
      <c r="N23" s="3"/>
      <c r="O23" s="91"/>
      <c r="P23" s="3"/>
      <c r="Q23" s="3"/>
    </row>
    <row r="24" spans="1:17" s="17" customFormat="1" ht="27" customHeight="1" x14ac:dyDescent="0.25">
      <c r="A24" s="93" t="s">
        <v>47</v>
      </c>
      <c r="B24" s="52"/>
      <c r="C24" s="96" t="s">
        <v>37</v>
      </c>
      <c r="D24" s="18" t="s">
        <v>25</v>
      </c>
      <c r="E24" s="100">
        <v>23</v>
      </c>
      <c r="F24" s="101"/>
      <c r="G24" s="73"/>
      <c r="H24" s="50"/>
      <c r="I24" s="50"/>
      <c r="J24" s="51">
        <f t="shared" si="0"/>
        <v>0</v>
      </c>
      <c r="K24" s="3"/>
      <c r="L24" s="3"/>
      <c r="M24" s="3"/>
      <c r="N24" s="3"/>
      <c r="O24" s="91"/>
      <c r="P24" s="3"/>
      <c r="Q24" s="3"/>
    </row>
    <row r="25" spans="1:17" s="17" customFormat="1" ht="27" customHeight="1" x14ac:dyDescent="0.25">
      <c r="A25" s="93" t="s">
        <v>48</v>
      </c>
      <c r="B25" s="94"/>
      <c r="C25" s="97" t="s">
        <v>61</v>
      </c>
      <c r="D25" s="18" t="s">
        <v>25</v>
      </c>
      <c r="E25" s="100">
        <v>11</v>
      </c>
      <c r="F25" s="101"/>
      <c r="G25" s="73"/>
      <c r="H25" s="50"/>
      <c r="I25" s="50"/>
      <c r="J25" s="51">
        <f t="shared" ref="J25" si="1">SUM(F25:H25)</f>
        <v>0</v>
      </c>
      <c r="K25" s="3"/>
      <c r="L25" s="3"/>
      <c r="M25" s="3"/>
      <c r="N25" s="3"/>
      <c r="O25" s="91"/>
      <c r="P25" s="3"/>
      <c r="Q25" s="3"/>
    </row>
    <row r="26" spans="1:17" s="17" customFormat="1" ht="32.25" customHeight="1" x14ac:dyDescent="0.25">
      <c r="A26" s="93" t="s">
        <v>49</v>
      </c>
      <c r="B26" s="94"/>
      <c r="C26" s="97" t="s">
        <v>38</v>
      </c>
      <c r="D26" s="18" t="s">
        <v>22</v>
      </c>
      <c r="E26" s="102">
        <v>1</v>
      </c>
      <c r="F26" s="101"/>
      <c r="G26" s="73"/>
      <c r="H26" s="50"/>
      <c r="I26" s="50"/>
      <c r="J26" s="51">
        <f t="shared" si="0"/>
        <v>0</v>
      </c>
      <c r="K26" s="3"/>
      <c r="L26" s="3"/>
      <c r="M26" s="3"/>
      <c r="N26" s="19"/>
      <c r="O26" s="91"/>
      <c r="P26" s="19"/>
      <c r="Q26" s="3"/>
    </row>
    <row r="27" spans="1:17" s="17" customFormat="1" ht="37.5" customHeight="1" x14ac:dyDescent="0.25">
      <c r="A27" s="93" t="s">
        <v>50</v>
      </c>
      <c r="B27" s="52"/>
      <c r="C27" s="67" t="s">
        <v>39</v>
      </c>
      <c r="D27" s="98" t="s">
        <v>25</v>
      </c>
      <c r="E27" s="75">
        <v>25</v>
      </c>
      <c r="F27" s="99"/>
      <c r="G27" s="50"/>
      <c r="H27" s="50"/>
      <c r="I27" s="50"/>
      <c r="J27" s="51">
        <f t="shared" si="0"/>
        <v>0</v>
      </c>
      <c r="K27" s="3"/>
      <c r="L27" s="3"/>
      <c r="M27" s="3"/>
      <c r="N27" s="3"/>
      <c r="O27" s="91"/>
      <c r="P27" s="76"/>
      <c r="Q27" s="3"/>
    </row>
    <row r="28" spans="1:17" s="17" customFormat="1" ht="37.5" customHeight="1" x14ac:dyDescent="0.25">
      <c r="A28" s="93" t="s">
        <v>51</v>
      </c>
      <c r="B28" s="52"/>
      <c r="C28" s="67" t="s">
        <v>40</v>
      </c>
      <c r="D28" s="48" t="s">
        <v>25</v>
      </c>
      <c r="E28" s="49">
        <v>15</v>
      </c>
      <c r="F28" s="50"/>
      <c r="G28" s="50"/>
      <c r="H28" s="50"/>
      <c r="I28" s="50"/>
      <c r="J28" s="51">
        <f t="shared" si="0"/>
        <v>0</v>
      </c>
      <c r="K28" s="3"/>
      <c r="L28" s="3"/>
      <c r="M28" s="3"/>
      <c r="N28" s="3"/>
      <c r="O28" s="91"/>
      <c r="P28" s="76"/>
      <c r="Q28" s="3"/>
    </row>
    <row r="29" spans="1:17" s="17" customFormat="1" ht="37.5" customHeight="1" x14ac:dyDescent="0.25">
      <c r="A29" s="93" t="s">
        <v>52</v>
      </c>
      <c r="B29" s="52"/>
      <c r="C29" s="67" t="s">
        <v>41</v>
      </c>
      <c r="D29" s="80" t="s">
        <v>25</v>
      </c>
      <c r="E29" s="81">
        <v>12</v>
      </c>
      <c r="F29" s="103"/>
      <c r="G29" s="50"/>
      <c r="H29" s="50"/>
      <c r="I29" s="50"/>
      <c r="J29" s="51">
        <f t="shared" si="0"/>
        <v>0</v>
      </c>
      <c r="K29" s="3"/>
      <c r="L29" s="3"/>
      <c r="M29" s="3"/>
      <c r="N29" s="3"/>
      <c r="O29" s="91"/>
      <c r="P29" s="76"/>
      <c r="Q29" s="3"/>
    </row>
    <row r="30" spans="1:17" s="17" customFormat="1" ht="37.5" customHeight="1" x14ac:dyDescent="0.25">
      <c r="A30" s="93" t="s">
        <v>53</v>
      </c>
      <c r="B30" s="52"/>
      <c r="C30" s="67" t="s">
        <v>72</v>
      </c>
      <c r="D30" s="18" t="s">
        <v>25</v>
      </c>
      <c r="E30" s="100">
        <v>47</v>
      </c>
      <c r="F30" s="103"/>
      <c r="G30" s="50"/>
      <c r="H30" s="50"/>
      <c r="I30" s="50"/>
      <c r="J30" s="51">
        <f t="shared" ref="J30:J32" si="2">SUM(F30:H30)</f>
        <v>0</v>
      </c>
      <c r="K30" s="3"/>
      <c r="L30" s="3"/>
      <c r="M30" s="3"/>
      <c r="N30" s="3"/>
      <c r="O30" s="91"/>
      <c r="P30" s="76"/>
      <c r="Q30" s="3"/>
    </row>
    <row r="31" spans="1:17" s="17" customFormat="1" ht="37.5" customHeight="1" x14ac:dyDescent="0.25">
      <c r="A31" s="93" t="s">
        <v>54</v>
      </c>
      <c r="B31" s="52"/>
      <c r="C31" s="67" t="s">
        <v>64</v>
      </c>
      <c r="D31" s="18" t="s">
        <v>25</v>
      </c>
      <c r="E31" s="100">
        <v>44</v>
      </c>
      <c r="F31" s="103"/>
      <c r="G31" s="50"/>
      <c r="H31" s="50"/>
      <c r="I31" s="50"/>
      <c r="J31" s="51">
        <f t="shared" si="2"/>
        <v>0</v>
      </c>
      <c r="K31" s="3"/>
      <c r="L31" s="3"/>
      <c r="M31" s="3"/>
      <c r="N31" s="3"/>
      <c r="O31" s="91"/>
      <c r="P31" s="76"/>
      <c r="Q31" s="3"/>
    </row>
    <row r="32" spans="1:17" s="17" customFormat="1" ht="37.5" customHeight="1" x14ac:dyDescent="0.25">
      <c r="A32" s="93" t="s">
        <v>55</v>
      </c>
      <c r="B32" s="52"/>
      <c r="C32" s="67" t="s">
        <v>65</v>
      </c>
      <c r="D32" s="18" t="s">
        <v>25</v>
      </c>
      <c r="E32" s="100">
        <v>25</v>
      </c>
      <c r="F32" s="103"/>
      <c r="G32" s="50"/>
      <c r="H32" s="50"/>
      <c r="I32" s="50"/>
      <c r="J32" s="51">
        <f t="shared" si="2"/>
        <v>0</v>
      </c>
      <c r="K32" s="3"/>
      <c r="L32" s="3"/>
      <c r="M32" s="3"/>
      <c r="N32" s="3"/>
      <c r="O32" s="91"/>
      <c r="P32" s="76"/>
      <c r="Q32" s="3"/>
    </row>
    <row r="33" spans="1:17" s="17" customFormat="1" ht="37.5" customHeight="1" x14ac:dyDescent="0.25">
      <c r="A33" s="93" t="s">
        <v>56</v>
      </c>
      <c r="B33" s="52"/>
      <c r="C33" s="67" t="s">
        <v>66</v>
      </c>
      <c r="D33" s="18" t="s">
        <v>25</v>
      </c>
      <c r="E33" s="100">
        <v>30</v>
      </c>
      <c r="F33" s="101"/>
      <c r="G33" s="73"/>
      <c r="H33" s="50"/>
      <c r="I33" s="50"/>
      <c r="J33" s="51">
        <f t="shared" ref="J33" si="3">SUM(F33:H33)</f>
        <v>0</v>
      </c>
      <c r="K33" s="3"/>
      <c r="L33" s="3"/>
      <c r="M33" s="3"/>
      <c r="N33" s="3"/>
      <c r="O33" s="91"/>
      <c r="P33" s="76"/>
      <c r="Q33" s="3"/>
    </row>
    <row r="34" spans="1:17" s="17" customFormat="1" ht="37.5" customHeight="1" x14ac:dyDescent="0.25">
      <c r="A34" s="93" t="s">
        <v>62</v>
      </c>
      <c r="B34" s="52"/>
      <c r="C34" s="67" t="s">
        <v>67</v>
      </c>
      <c r="D34" s="18" t="s">
        <v>25</v>
      </c>
      <c r="E34" s="100">
        <v>22</v>
      </c>
      <c r="F34" s="101"/>
      <c r="G34" s="73"/>
      <c r="H34" s="50"/>
      <c r="I34" s="50"/>
      <c r="J34" s="51">
        <f t="shared" ref="J34" si="4">SUM(F34:H34)</f>
        <v>0</v>
      </c>
      <c r="K34" s="3"/>
      <c r="L34" s="3"/>
      <c r="M34" s="3"/>
      <c r="N34" s="3"/>
      <c r="O34" s="91"/>
      <c r="P34" s="76"/>
      <c r="Q34" s="3"/>
    </row>
    <row r="35" spans="1:17" s="17" customFormat="1" ht="37.5" customHeight="1" x14ac:dyDescent="0.25">
      <c r="A35" s="93" t="s">
        <v>63</v>
      </c>
      <c r="B35" s="52"/>
      <c r="C35" s="67" t="s">
        <v>68</v>
      </c>
      <c r="D35" s="18" t="s">
        <v>25</v>
      </c>
      <c r="E35" s="100">
        <v>11</v>
      </c>
      <c r="F35" s="101"/>
      <c r="G35" s="73"/>
      <c r="H35" s="50"/>
      <c r="I35" s="50"/>
      <c r="J35" s="51">
        <f t="shared" ref="J35" si="5">SUM(F35:H35)</f>
        <v>0</v>
      </c>
      <c r="K35" s="3"/>
      <c r="L35" s="3"/>
      <c r="M35" s="3"/>
      <c r="N35" s="3"/>
      <c r="O35" s="91"/>
      <c r="P35" s="76"/>
      <c r="Q35" s="3"/>
    </row>
    <row r="36" spans="1:17" s="17" customFormat="1" ht="33.75" customHeight="1" x14ac:dyDescent="0.25">
      <c r="A36" s="93" t="s">
        <v>56</v>
      </c>
      <c r="B36" s="52"/>
      <c r="C36" s="67" t="s">
        <v>27</v>
      </c>
      <c r="D36" s="18" t="s">
        <v>24</v>
      </c>
      <c r="E36" s="105">
        <v>3</v>
      </c>
      <c r="F36" s="101"/>
      <c r="G36" s="73"/>
      <c r="H36" s="50"/>
      <c r="I36" s="50"/>
      <c r="J36" s="51">
        <f t="shared" si="0"/>
        <v>0</v>
      </c>
      <c r="K36" s="3"/>
      <c r="L36" s="3"/>
      <c r="M36" s="3"/>
      <c r="N36" s="3"/>
      <c r="O36" s="92"/>
      <c r="P36" s="3"/>
      <c r="Q36" s="3"/>
    </row>
    <row r="37" spans="1:17" s="17" customFormat="1" ht="33.75" customHeight="1" x14ac:dyDescent="0.25">
      <c r="A37" s="93" t="s">
        <v>62</v>
      </c>
      <c r="B37" s="52"/>
      <c r="C37" s="67" t="s">
        <v>57</v>
      </c>
      <c r="D37" s="98" t="s">
        <v>24</v>
      </c>
      <c r="E37" s="104">
        <v>1</v>
      </c>
      <c r="F37" s="99"/>
      <c r="G37" s="50"/>
      <c r="H37" s="50"/>
      <c r="I37" s="50"/>
      <c r="J37" s="51">
        <f t="shared" ref="J37" si="6">SUM(F37:H37)</f>
        <v>0</v>
      </c>
      <c r="K37" s="3"/>
      <c r="L37" s="3"/>
      <c r="M37" s="3"/>
      <c r="N37" s="3"/>
      <c r="O37" s="92"/>
      <c r="P37" s="3"/>
      <c r="Q37" s="3"/>
    </row>
    <row r="38" spans="1:17" s="17" customFormat="1" ht="33.75" customHeight="1" x14ac:dyDescent="0.25">
      <c r="A38" s="93" t="s">
        <v>63</v>
      </c>
      <c r="B38" s="52"/>
      <c r="C38" s="67" t="s">
        <v>69</v>
      </c>
      <c r="D38" s="98" t="s">
        <v>24</v>
      </c>
      <c r="E38" s="104">
        <v>2</v>
      </c>
      <c r="F38" s="99"/>
      <c r="G38" s="50"/>
      <c r="H38" s="50"/>
      <c r="I38" s="50"/>
      <c r="J38" s="51">
        <f t="shared" ref="J38" si="7">SUM(F38:H38)</f>
        <v>0</v>
      </c>
      <c r="K38" s="3"/>
      <c r="L38" s="3"/>
      <c r="M38" s="3"/>
      <c r="N38" s="3"/>
      <c r="O38" s="92"/>
      <c r="P38" s="3"/>
      <c r="Q38" s="3"/>
    </row>
    <row r="39" spans="1:17" s="17" customFormat="1" ht="17.25" customHeight="1" x14ac:dyDescent="0.25">
      <c r="A39" s="93" t="s">
        <v>70</v>
      </c>
      <c r="B39" s="52"/>
      <c r="C39" s="65" t="s">
        <v>26</v>
      </c>
      <c r="D39" s="48" t="s">
        <v>22</v>
      </c>
      <c r="E39" s="49">
        <v>1</v>
      </c>
      <c r="F39" s="50"/>
      <c r="G39" s="50"/>
      <c r="H39" s="50"/>
      <c r="I39" s="50"/>
      <c r="J39" s="51">
        <f t="shared" si="0"/>
        <v>0</v>
      </c>
      <c r="K39" s="3"/>
      <c r="L39" s="3"/>
      <c r="M39" s="3"/>
      <c r="N39" s="3"/>
      <c r="O39" s="91"/>
      <c r="P39" s="3"/>
      <c r="Q39" s="3"/>
    </row>
    <row r="40" spans="1:17" s="17" customFormat="1" x14ac:dyDescent="0.25">
      <c r="A40" s="54"/>
      <c r="B40" s="55"/>
      <c r="C40" s="56" t="s">
        <v>15</v>
      </c>
      <c r="D40" s="57"/>
      <c r="E40" s="58"/>
      <c r="F40" s="59">
        <f>SUM(F20:F39)</f>
        <v>0</v>
      </c>
      <c r="G40" s="59">
        <f>SUM(G20:G39)</f>
        <v>0</v>
      </c>
      <c r="H40" s="59">
        <f>SUM(H20:H39)</f>
        <v>0</v>
      </c>
      <c r="I40" s="59"/>
      <c r="J40" s="60">
        <f>F40+G40+H40</f>
        <v>0</v>
      </c>
      <c r="K40" s="3"/>
      <c r="L40" s="3"/>
      <c r="M40" s="3"/>
      <c r="N40" s="3"/>
      <c r="O40" s="91"/>
      <c r="P40" s="3"/>
      <c r="Q40" s="3"/>
    </row>
    <row r="41" spans="1:17" s="17" customFormat="1" x14ac:dyDescent="0.25">
      <c r="A41" s="46"/>
      <c r="B41" s="47"/>
      <c r="C41" s="61" t="s">
        <v>16</v>
      </c>
      <c r="D41" s="48"/>
      <c r="E41" s="49"/>
      <c r="F41" s="50"/>
      <c r="G41" s="50"/>
      <c r="H41" s="50"/>
      <c r="I41" s="50"/>
      <c r="J41" s="51"/>
      <c r="K41" s="3"/>
      <c r="L41" s="3"/>
      <c r="M41" s="3"/>
      <c r="N41" s="3"/>
      <c r="O41" s="91"/>
      <c r="P41" s="3"/>
      <c r="Q41" s="3"/>
    </row>
    <row r="42" spans="1:17" s="17" customFormat="1" ht="26.4" x14ac:dyDescent="0.25">
      <c r="A42" s="46">
        <v>1</v>
      </c>
      <c r="B42" s="47"/>
      <c r="C42" s="53" t="s">
        <v>42</v>
      </c>
      <c r="D42" s="48" t="s">
        <v>25</v>
      </c>
      <c r="E42" s="49">
        <f>+E20+E21+E22+E23+E24+E25</f>
        <v>296</v>
      </c>
      <c r="F42" s="62"/>
      <c r="G42" s="62"/>
      <c r="H42" s="62"/>
      <c r="I42" s="62"/>
      <c r="J42" s="66">
        <f t="shared" ref="J42:J43" si="8">SUM(F42:H42)</f>
        <v>0</v>
      </c>
      <c r="K42" s="3"/>
      <c r="L42" s="3"/>
      <c r="M42" s="3"/>
      <c r="N42" s="3"/>
      <c r="O42" s="91"/>
      <c r="P42" s="3"/>
      <c r="Q42" s="3"/>
    </row>
    <row r="43" spans="1:17" s="17" customFormat="1" x14ac:dyDescent="0.25">
      <c r="A43" s="46">
        <v>2</v>
      </c>
      <c r="B43" s="47"/>
      <c r="C43" s="53" t="s">
        <v>28</v>
      </c>
      <c r="D43" s="48" t="s">
        <v>25</v>
      </c>
      <c r="E43" s="49">
        <f>+E27+E28+E29+E30+E31+E32+E33+E34+E35</f>
        <v>231</v>
      </c>
      <c r="F43" s="62"/>
      <c r="G43" s="62"/>
      <c r="H43" s="62"/>
      <c r="I43" s="62"/>
      <c r="J43" s="66">
        <f t="shared" si="8"/>
        <v>0</v>
      </c>
      <c r="K43" s="3"/>
      <c r="L43" s="3"/>
      <c r="M43" s="3"/>
      <c r="N43" s="3"/>
      <c r="O43" s="91"/>
      <c r="P43" s="3"/>
      <c r="Q43" s="3"/>
    </row>
    <row r="44" spans="1:17" s="17" customFormat="1" x14ac:dyDescent="0.25">
      <c r="A44" s="77">
        <v>3</v>
      </c>
      <c r="B44" s="47"/>
      <c r="C44" s="53" t="s">
        <v>30</v>
      </c>
      <c r="D44" s="48" t="s">
        <v>29</v>
      </c>
      <c r="E44" s="49">
        <v>6</v>
      </c>
      <c r="F44" s="62"/>
      <c r="G44" s="62"/>
      <c r="H44" s="62"/>
      <c r="I44" s="62"/>
      <c r="J44" s="66">
        <f t="shared" ref="J44:J45" si="9">SUM(F44:H44)</f>
        <v>0</v>
      </c>
      <c r="K44" s="3"/>
      <c r="L44" s="3"/>
      <c r="M44" s="3"/>
      <c r="N44" s="3"/>
      <c r="O44" s="91"/>
      <c r="P44" s="3"/>
      <c r="Q44" s="3"/>
    </row>
    <row r="45" spans="1:17" s="17" customFormat="1" ht="27" thickBot="1" x14ac:dyDescent="0.3">
      <c r="A45" s="77">
        <v>4</v>
      </c>
      <c r="B45" s="78"/>
      <c r="C45" s="79" t="s">
        <v>71</v>
      </c>
      <c r="D45" s="80" t="s">
        <v>22</v>
      </c>
      <c r="E45" s="81">
        <v>1</v>
      </c>
      <c r="F45" s="82"/>
      <c r="G45" s="82"/>
      <c r="H45" s="82"/>
      <c r="I45" s="82"/>
      <c r="J45" s="83">
        <f t="shared" si="9"/>
        <v>0</v>
      </c>
      <c r="K45" s="3"/>
      <c r="L45" s="3"/>
      <c r="M45" s="3"/>
      <c r="N45" s="3"/>
      <c r="O45" s="91"/>
      <c r="P45" s="3"/>
      <c r="Q45" s="3"/>
    </row>
    <row r="46" spans="1:17" s="17" customFormat="1" ht="13.8" thickBot="1" x14ac:dyDescent="0.3">
      <c r="A46" s="84"/>
      <c r="B46" s="85"/>
      <c r="C46" s="86" t="s">
        <v>17</v>
      </c>
      <c r="D46" s="87"/>
      <c r="E46" s="88"/>
      <c r="F46" s="89">
        <f>SUM(F42:F45)</f>
        <v>0</v>
      </c>
      <c r="G46" s="89">
        <f>SUM(G42:G45)</f>
        <v>0</v>
      </c>
      <c r="H46" s="89">
        <f>SUM(H42:H45)</f>
        <v>0</v>
      </c>
      <c r="I46" s="89"/>
      <c r="J46" s="90">
        <f>F46+G46+H46</f>
        <v>0</v>
      </c>
      <c r="K46" s="3"/>
      <c r="L46" s="3"/>
      <c r="M46" s="3"/>
      <c r="N46" s="3"/>
      <c r="O46" s="3"/>
      <c r="P46" s="3"/>
      <c r="Q46" s="3"/>
    </row>
    <row r="47" spans="1:17" s="17" customFormat="1" x14ac:dyDescent="0.25">
      <c r="A47" s="21"/>
      <c r="B47" s="20"/>
      <c r="C47" s="63" t="s">
        <v>18</v>
      </c>
      <c r="D47" s="22"/>
      <c r="E47" s="23"/>
      <c r="F47" s="64">
        <f>F40+F46</f>
        <v>0</v>
      </c>
      <c r="G47" s="64">
        <f>G40+G46</f>
        <v>0</v>
      </c>
      <c r="H47" s="64">
        <f>H40+H46</f>
        <v>0</v>
      </c>
      <c r="I47" s="24"/>
      <c r="J47" s="25">
        <f>F47+G47+H47</f>
        <v>0</v>
      </c>
      <c r="K47" s="3"/>
      <c r="L47" s="3"/>
      <c r="M47" s="3"/>
      <c r="N47" s="3"/>
      <c r="O47" s="3"/>
      <c r="P47" s="3"/>
      <c r="Q47" s="3"/>
    </row>
    <row r="48" spans="1:17" s="17" customFormat="1" x14ac:dyDescent="0.25">
      <c r="A48" s="1"/>
      <c r="B48" s="1"/>
      <c r="C48" s="26" t="s">
        <v>19</v>
      </c>
      <c r="D48" s="27"/>
      <c r="E48" s="28"/>
      <c r="F48" s="15"/>
      <c r="G48" s="29">
        <f>F47</f>
        <v>0</v>
      </c>
      <c r="H48" s="29">
        <f>G47</f>
        <v>0</v>
      </c>
      <c r="I48" s="30">
        <f>H47</f>
        <v>0</v>
      </c>
      <c r="J48" s="31">
        <f>G48+H48+I48</f>
        <v>0</v>
      </c>
      <c r="K48" s="3"/>
      <c r="L48" s="3"/>
      <c r="M48" s="3"/>
      <c r="N48" s="3"/>
      <c r="O48" s="3"/>
      <c r="P48" s="3"/>
      <c r="Q48" s="3"/>
    </row>
    <row r="49" spans="1:17" s="17" customFormat="1" x14ac:dyDescent="0.25">
      <c r="A49" s="1"/>
      <c r="B49" s="1"/>
      <c r="C49" s="8"/>
      <c r="D49" s="1" t="s">
        <v>20</v>
      </c>
      <c r="E49" s="15"/>
      <c r="F49" s="32"/>
      <c r="G49" s="33">
        <v>0.21</v>
      </c>
      <c r="H49" s="33">
        <v>0.21</v>
      </c>
      <c r="I49" s="33">
        <v>0.21</v>
      </c>
      <c r="J49" s="31">
        <f>ROUND(G48*G49+H48*H49+I48*I49,2)</f>
        <v>0</v>
      </c>
      <c r="K49" s="3"/>
      <c r="L49" s="3"/>
      <c r="M49" s="3"/>
      <c r="N49" s="3"/>
      <c r="O49" s="3"/>
      <c r="P49" s="3"/>
      <c r="Q49" s="3"/>
    </row>
    <row r="50" spans="1:17" s="17" customFormat="1" x14ac:dyDescent="0.25">
      <c r="A50" s="1"/>
      <c r="B50" s="1"/>
      <c r="C50" s="26" t="s">
        <v>21</v>
      </c>
      <c r="D50" s="34"/>
      <c r="E50" s="27"/>
      <c r="F50" s="27"/>
      <c r="G50" s="30">
        <f>IF(G48&lt;&gt;0,J50-H50-I50,0)</f>
        <v>0</v>
      </c>
      <c r="H50" s="30">
        <f>ROUND(H49*H48+H48,2)</f>
        <v>0</v>
      </c>
      <c r="I50" s="30">
        <f>I48*1.21</f>
        <v>0</v>
      </c>
      <c r="J50" s="31">
        <f>J48+J49</f>
        <v>0</v>
      </c>
      <c r="K50" s="3"/>
      <c r="L50" s="3"/>
      <c r="M50" s="3"/>
      <c r="N50" s="3"/>
      <c r="O50" s="3"/>
      <c r="P50" s="3"/>
      <c r="Q50" s="3"/>
    </row>
    <row r="51" spans="1:17" s="17" customFormat="1" x14ac:dyDescent="0.2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  <c r="Q51" s="3"/>
    </row>
    <row r="52" spans="1:17" s="17" customFormat="1" x14ac:dyDescent="0.2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  <c r="Q52" s="3"/>
    </row>
    <row r="53" spans="1:17" s="17" customFormat="1" x14ac:dyDescent="0.2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  <c r="Q53" s="3"/>
    </row>
    <row r="54" spans="1:17" s="17" customFormat="1" x14ac:dyDescent="0.2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  <c r="Q54" s="3"/>
    </row>
    <row r="55" spans="1:17" s="17" customFormat="1" x14ac:dyDescent="0.2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  <c r="Q55" s="3"/>
    </row>
    <row r="56" spans="1:17" s="17" customFormat="1" x14ac:dyDescent="0.2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  <c r="Q56" s="3"/>
    </row>
    <row r="57" spans="1:17" s="17" customFormat="1" x14ac:dyDescent="0.2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  <c r="Q57" s="3"/>
    </row>
    <row r="58" spans="1:17" s="17" customFormat="1" x14ac:dyDescent="0.2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  <c r="Q58" s="3"/>
    </row>
    <row r="59" spans="1:17" s="17" customFormat="1" x14ac:dyDescent="0.2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  <c r="Q59" s="3"/>
    </row>
    <row r="60" spans="1:17" s="17" customFormat="1" x14ac:dyDescent="0.2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  <c r="Q60" s="3"/>
    </row>
    <row r="61" spans="1:17" s="17" customFormat="1" x14ac:dyDescent="0.2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  <c r="Q61" s="3"/>
    </row>
    <row r="62" spans="1:17" s="17" customFormat="1" ht="41.25" customHeight="1" x14ac:dyDescent="0.2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  <c r="Q62" s="3"/>
    </row>
    <row r="63" spans="1:17" s="17" customFormat="1" x14ac:dyDescent="0.2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  <c r="Q63" s="3"/>
    </row>
    <row r="64" spans="1:17" s="17" customFormat="1" x14ac:dyDescent="0.2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  <c r="Q64" s="3"/>
    </row>
    <row r="65" spans="1:17" s="17" customFormat="1" ht="40.5" customHeight="1" x14ac:dyDescent="0.2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  <c r="Q65" s="3"/>
    </row>
    <row r="66" spans="1:17" s="17" customFormat="1" x14ac:dyDescent="0.2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  <c r="Q66" s="3"/>
    </row>
    <row r="67" spans="1:17" s="17" customFormat="1" x14ac:dyDescent="0.2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  <c r="Q67" s="3"/>
    </row>
    <row r="68" spans="1:17" s="17" customFormat="1" x14ac:dyDescent="0.2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  <c r="Q68" s="3"/>
    </row>
    <row r="69" spans="1:17" s="17" customFormat="1" x14ac:dyDescent="0.2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  <c r="Q69" s="3"/>
    </row>
    <row r="70" spans="1:17" s="17" customFormat="1" x14ac:dyDescent="0.2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  <c r="Q70" s="3"/>
    </row>
    <row r="71" spans="1:17" s="17" customFormat="1" x14ac:dyDescent="0.2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  <c r="Q71" s="3"/>
    </row>
    <row r="72" spans="1:17" s="17" customFormat="1" x14ac:dyDescent="0.2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  <c r="Q72" s="3"/>
    </row>
    <row r="73" spans="1:17" s="17" customFormat="1" x14ac:dyDescent="0.2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  <c r="Q73" s="3"/>
    </row>
    <row r="74" spans="1:17" s="17" customFormat="1" x14ac:dyDescent="0.2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  <c r="Q74" s="3"/>
    </row>
    <row r="75" spans="1:17" s="17" customFormat="1" x14ac:dyDescent="0.2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  <c r="Q75" s="3"/>
    </row>
    <row r="76" spans="1:17" s="17" customFormat="1" x14ac:dyDescent="0.2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  <c r="Q76" s="3"/>
    </row>
    <row r="77" spans="1:17" s="17" customFormat="1" x14ac:dyDescent="0.2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  <c r="Q77" s="3"/>
    </row>
    <row r="78" spans="1:17" s="17" customFormat="1" ht="39" customHeight="1" x14ac:dyDescent="0.2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  <c r="Q78" s="3"/>
    </row>
    <row r="79" spans="1:17" s="17" customFormat="1" ht="41.25" customHeight="1" x14ac:dyDescent="0.2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  <c r="Q79" s="3"/>
    </row>
    <row r="80" spans="1:17" s="17" customFormat="1" ht="29.25" customHeight="1" x14ac:dyDescent="0.2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  <c r="Q80" s="3"/>
    </row>
    <row r="81" spans="1:17" s="17" customFormat="1" x14ac:dyDescent="0.2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  <c r="Q81" s="3"/>
    </row>
    <row r="82" spans="1:17" s="17" customFormat="1" x14ac:dyDescent="0.2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  <c r="Q82" s="3"/>
    </row>
    <row r="83" spans="1:17" s="17" customFormat="1" x14ac:dyDescent="0.2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  <c r="Q83" s="3"/>
    </row>
    <row r="84" spans="1:17" s="17" customFormat="1" x14ac:dyDescent="0.2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  <c r="Q84" s="3"/>
    </row>
    <row r="85" spans="1:17" s="17" customFormat="1" x14ac:dyDescent="0.2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  <c r="Q85" s="3"/>
    </row>
    <row r="86" spans="1:17" s="17" customFormat="1" x14ac:dyDescent="0.2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  <c r="Q86" s="3"/>
    </row>
    <row r="87" spans="1:17" s="17" customFormat="1" x14ac:dyDescent="0.2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  <c r="Q87" s="3"/>
    </row>
    <row r="88" spans="1:17" s="17" customFormat="1" x14ac:dyDescent="0.2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  <c r="Q88" s="3"/>
    </row>
    <row r="89" spans="1:17" s="17" customFormat="1" x14ac:dyDescent="0.2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  <c r="Q89" s="3"/>
    </row>
    <row r="90" spans="1:17" s="17" customFormat="1" x14ac:dyDescent="0.2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  <c r="Q90" s="3"/>
    </row>
    <row r="91" spans="1:17" s="17" customFormat="1" x14ac:dyDescent="0.2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  <c r="Q91" s="3"/>
    </row>
    <row r="92" spans="1:17" s="17" customFormat="1" x14ac:dyDescent="0.2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  <c r="Q92" s="3"/>
    </row>
    <row r="93" spans="1:17" s="17" customFormat="1" x14ac:dyDescent="0.2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  <c r="Q93" s="3"/>
    </row>
    <row r="94" spans="1:17" s="17" customFormat="1" x14ac:dyDescent="0.2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  <c r="Q94" s="3"/>
    </row>
    <row r="95" spans="1:17" s="17" customFormat="1" x14ac:dyDescent="0.2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  <c r="Q95" s="3"/>
    </row>
    <row r="96" spans="1:17" s="17" customFormat="1" x14ac:dyDescent="0.2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  <c r="Q96" s="3"/>
    </row>
    <row r="97" spans="1:17" s="17" customFormat="1" x14ac:dyDescent="0.2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  <c r="Q97" s="3"/>
    </row>
    <row r="98" spans="1:17" s="17" customFormat="1" ht="13.5" customHeight="1" x14ac:dyDescent="0.2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  <c r="Q98" s="3"/>
    </row>
    <row r="99" spans="1:17" s="17" customFormat="1" ht="16.5" customHeight="1" x14ac:dyDescent="0.2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  <c r="Q99" s="3"/>
    </row>
    <row r="100" spans="1:17" s="17" customFormat="1" x14ac:dyDescent="0.2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  <c r="Q100" s="3"/>
    </row>
    <row r="101" spans="1:17" s="17" customFormat="1" x14ac:dyDescent="0.2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  <c r="Q101" s="3"/>
    </row>
    <row r="102" spans="1:17" s="17" customFormat="1" x14ac:dyDescent="0.2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  <c r="Q102" s="3"/>
    </row>
    <row r="103" spans="1:17" s="17" customFormat="1" x14ac:dyDescent="0.2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  <c r="Q103" s="3"/>
    </row>
    <row r="104" spans="1:17" s="17" customFormat="1" x14ac:dyDescent="0.2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  <c r="Q104" s="3"/>
    </row>
    <row r="105" spans="1:17" s="17" customFormat="1" x14ac:dyDescent="0.2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  <c r="Q105" s="3"/>
    </row>
    <row r="106" spans="1:17" s="17" customFormat="1" x14ac:dyDescent="0.2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  <c r="Q106" s="3"/>
    </row>
    <row r="107" spans="1:17" s="17" customFormat="1" x14ac:dyDescent="0.2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  <c r="Q107" s="3"/>
    </row>
    <row r="108" spans="1:17" s="17" customFormat="1" x14ac:dyDescent="0.2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  <c r="Q108" s="3"/>
    </row>
    <row r="109" spans="1:17" s="17" customFormat="1" x14ac:dyDescent="0.2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  <c r="Q109" s="3"/>
    </row>
    <row r="110" spans="1:17" s="17" customFormat="1" x14ac:dyDescent="0.2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  <c r="Q110" s="3"/>
    </row>
    <row r="111" spans="1:17" s="17" customFormat="1" x14ac:dyDescent="0.2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  <c r="Q111" s="3"/>
    </row>
    <row r="112" spans="1:17" s="17" customFormat="1" x14ac:dyDescent="0.2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  <c r="Q112" s="3"/>
    </row>
    <row r="113" spans="1:17" s="17" customFormat="1" x14ac:dyDescent="0.2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  <c r="Q113" s="3"/>
    </row>
    <row r="114" spans="1:17" s="17" customFormat="1" x14ac:dyDescent="0.2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  <c r="Q114" s="3"/>
    </row>
    <row r="115" spans="1:17" s="17" customFormat="1" x14ac:dyDescent="0.2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  <c r="Q115" s="3"/>
    </row>
    <row r="116" spans="1:17" s="17" customFormat="1" x14ac:dyDescent="0.2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  <c r="Q116" s="3"/>
    </row>
    <row r="117" spans="1:17" s="17" customFormat="1" x14ac:dyDescent="0.2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  <c r="Q117" s="3"/>
    </row>
    <row r="118" spans="1:17" s="17" customFormat="1" x14ac:dyDescent="0.2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  <c r="Q118" s="3"/>
    </row>
    <row r="119" spans="1:17" s="17" customFormat="1" x14ac:dyDescent="0.2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  <c r="Q119" s="3"/>
    </row>
    <row r="120" spans="1:17" s="17" customFormat="1" x14ac:dyDescent="0.2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  <c r="Q120" s="3"/>
    </row>
    <row r="121" spans="1:17" s="17" customFormat="1" x14ac:dyDescent="0.2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  <c r="Q121" s="3"/>
    </row>
    <row r="122" spans="1:17" s="17" customFormat="1" x14ac:dyDescent="0.2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  <c r="Q122" s="3"/>
    </row>
    <row r="123" spans="1:17" s="17" customFormat="1" x14ac:dyDescent="0.2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  <c r="Q123" s="3"/>
    </row>
    <row r="124" spans="1:17" s="17" customFormat="1" x14ac:dyDescent="0.2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  <c r="Q124" s="3"/>
    </row>
    <row r="125" spans="1:17" s="17" customFormat="1" x14ac:dyDescent="0.2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  <c r="Q125" s="3"/>
    </row>
    <row r="126" spans="1:17" s="17" customFormat="1" x14ac:dyDescent="0.2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  <c r="Q126" s="3"/>
    </row>
    <row r="127" spans="1:17" s="17" customFormat="1" x14ac:dyDescent="0.2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  <c r="Q127" s="3"/>
    </row>
    <row r="128" spans="1:17" s="17" customFormat="1" x14ac:dyDescent="0.2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  <c r="Q128" s="3"/>
    </row>
    <row r="129" spans="1:17" s="17" customFormat="1" x14ac:dyDescent="0.2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  <c r="Q129" s="3"/>
    </row>
    <row r="130" spans="1:17" s="17" customFormat="1" x14ac:dyDescent="0.2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  <c r="Q130" s="3"/>
    </row>
    <row r="131" spans="1:17" s="17" customFormat="1" x14ac:dyDescent="0.2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  <c r="Q131" s="3"/>
    </row>
    <row r="132" spans="1:17" s="17" customFormat="1" x14ac:dyDescent="0.2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  <c r="Q132" s="3"/>
    </row>
    <row r="133" spans="1:17" s="17" customFormat="1" x14ac:dyDescent="0.2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  <c r="Q133" s="3"/>
    </row>
    <row r="134" spans="1:17" s="17" customFormat="1" x14ac:dyDescent="0.2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  <c r="Q134" s="3"/>
    </row>
    <row r="135" spans="1:17" s="17" customFormat="1" x14ac:dyDescent="0.2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  <c r="Q135" s="3"/>
    </row>
    <row r="136" spans="1:17" s="17" customFormat="1" x14ac:dyDescent="0.2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  <c r="Q136" s="3"/>
    </row>
    <row r="137" spans="1:17" s="17" customFormat="1" x14ac:dyDescent="0.2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  <c r="Q137" s="3"/>
    </row>
    <row r="138" spans="1:17" s="17" customFormat="1" x14ac:dyDescent="0.2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  <c r="Q138" s="3"/>
    </row>
    <row r="139" spans="1:17" s="17" customFormat="1" x14ac:dyDescent="0.2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  <c r="Q139" s="3"/>
    </row>
    <row r="140" spans="1:17" s="17" customFormat="1" x14ac:dyDescent="0.2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  <c r="Q140" s="3"/>
    </row>
    <row r="141" spans="1:17" s="17" customFormat="1" x14ac:dyDescent="0.2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  <c r="Q141" s="3"/>
    </row>
    <row r="142" spans="1:17" s="17" customFormat="1" x14ac:dyDescent="0.2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  <c r="Q142" s="3"/>
    </row>
    <row r="143" spans="1:17" s="17" customFormat="1" x14ac:dyDescent="0.2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  <c r="Q143" s="3"/>
    </row>
    <row r="144" spans="1:17" s="17" customFormat="1" x14ac:dyDescent="0.2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  <c r="Q144" s="3"/>
    </row>
    <row r="145" spans="1:17" s="17" customFormat="1" x14ac:dyDescent="0.2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  <c r="Q145" s="3"/>
    </row>
    <row r="146" spans="1:17" s="17" customFormat="1" x14ac:dyDescent="0.2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  <c r="Q146" s="3"/>
    </row>
    <row r="147" spans="1:17" s="17" customFormat="1" x14ac:dyDescent="0.2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  <c r="Q147" s="3"/>
    </row>
    <row r="148" spans="1:17" s="17" customFormat="1" x14ac:dyDescent="0.2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  <c r="Q148" s="3"/>
    </row>
    <row r="149" spans="1:17" s="17" customFormat="1" x14ac:dyDescent="0.2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  <c r="Q149" s="3"/>
    </row>
    <row r="150" spans="1:17" s="17" customFormat="1" x14ac:dyDescent="0.2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  <c r="Q150" s="3"/>
    </row>
    <row r="151" spans="1:17" s="17" customFormat="1" x14ac:dyDescent="0.2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  <c r="Q151" s="3"/>
    </row>
    <row r="152" spans="1:17" s="17" customFormat="1" x14ac:dyDescent="0.2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  <c r="Q152" s="3"/>
    </row>
    <row r="153" spans="1:17" s="17" customFormat="1" x14ac:dyDescent="0.2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  <c r="Q153" s="3"/>
    </row>
    <row r="154" spans="1:17" s="17" customFormat="1" x14ac:dyDescent="0.2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  <c r="Q154" s="3"/>
    </row>
    <row r="155" spans="1:17" s="17" customFormat="1" x14ac:dyDescent="0.2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  <c r="Q155" s="3"/>
    </row>
    <row r="156" spans="1:17" s="17" customFormat="1" x14ac:dyDescent="0.2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  <c r="Q156" s="3"/>
    </row>
    <row r="157" spans="1:17" s="17" customFormat="1" x14ac:dyDescent="0.2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  <c r="Q157" s="3"/>
    </row>
    <row r="158" spans="1:17" s="17" customFormat="1" x14ac:dyDescent="0.2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  <c r="Q158" s="3"/>
    </row>
    <row r="159" spans="1:17" s="17" customFormat="1" x14ac:dyDescent="0.2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  <c r="Q159" s="3"/>
    </row>
    <row r="160" spans="1:17" s="17" customFormat="1" x14ac:dyDescent="0.2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  <c r="Q160" s="3"/>
    </row>
    <row r="161" spans="1:17" s="17" customFormat="1" x14ac:dyDescent="0.2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  <c r="Q161" s="3"/>
    </row>
    <row r="162" spans="1:17" s="17" customFormat="1" x14ac:dyDescent="0.2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  <c r="Q162" s="3"/>
    </row>
    <row r="163" spans="1:17" s="17" customFormat="1" x14ac:dyDescent="0.2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  <c r="Q163" s="3"/>
    </row>
    <row r="164" spans="1:17" s="17" customFormat="1" x14ac:dyDescent="0.2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  <c r="Q164" s="3"/>
    </row>
    <row r="165" spans="1:17" s="17" customFormat="1" x14ac:dyDescent="0.2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  <c r="Q165" s="3"/>
    </row>
    <row r="166" spans="1:17" s="17" customFormat="1" x14ac:dyDescent="0.2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  <c r="Q166" s="3"/>
    </row>
    <row r="167" spans="1:17" s="17" customFormat="1" x14ac:dyDescent="0.2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  <c r="Q167" s="3"/>
    </row>
    <row r="168" spans="1:17" s="17" customFormat="1" x14ac:dyDescent="0.2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  <c r="Q168" s="3"/>
    </row>
    <row r="169" spans="1:17" s="17" customFormat="1" x14ac:dyDescent="0.2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  <c r="Q169" s="3"/>
    </row>
    <row r="170" spans="1:17" s="17" customFormat="1" x14ac:dyDescent="0.2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  <c r="Q170" s="3"/>
    </row>
    <row r="171" spans="1:17" s="17" customFormat="1" x14ac:dyDescent="0.2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  <c r="Q171" s="3"/>
    </row>
    <row r="172" spans="1:17" s="17" customFormat="1" x14ac:dyDescent="0.2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  <c r="Q172" s="3"/>
    </row>
    <row r="173" spans="1:17" s="17" customFormat="1" x14ac:dyDescent="0.2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  <c r="Q173" s="3"/>
    </row>
    <row r="174" spans="1:17" s="17" customFormat="1" x14ac:dyDescent="0.2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  <c r="Q174" s="3"/>
    </row>
    <row r="175" spans="1:17" s="17" customFormat="1" x14ac:dyDescent="0.2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  <c r="Q175" s="3"/>
    </row>
    <row r="176" spans="1:17" s="17" customFormat="1" x14ac:dyDescent="0.2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  <c r="Q176" s="3"/>
    </row>
    <row r="177" spans="1:17" s="17" customFormat="1" x14ac:dyDescent="0.2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  <c r="Q177" s="3"/>
    </row>
    <row r="178" spans="1:17" s="17" customFormat="1" x14ac:dyDescent="0.2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  <c r="Q178" s="3"/>
    </row>
    <row r="179" spans="1:17" s="17" customFormat="1" x14ac:dyDescent="0.2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  <c r="Q179" s="3"/>
    </row>
    <row r="180" spans="1:17" s="17" customFormat="1" x14ac:dyDescent="0.2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  <c r="Q180" s="3"/>
    </row>
    <row r="181" spans="1:17" s="17" customFormat="1" x14ac:dyDescent="0.2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  <c r="Q181" s="3"/>
    </row>
    <row r="182" spans="1:17" s="17" customFormat="1" x14ac:dyDescent="0.2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  <c r="Q182" s="3"/>
    </row>
    <row r="183" spans="1:17" s="17" customFormat="1" x14ac:dyDescent="0.2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  <c r="Q183" s="3"/>
    </row>
    <row r="184" spans="1:17" s="17" customFormat="1" x14ac:dyDescent="0.2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  <c r="Q184" s="3"/>
    </row>
    <row r="185" spans="1:17" s="17" customFormat="1" x14ac:dyDescent="0.2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  <c r="Q185" s="3"/>
    </row>
    <row r="186" spans="1:17" s="17" customFormat="1" x14ac:dyDescent="0.2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  <c r="Q186" s="3"/>
    </row>
    <row r="187" spans="1:17" s="17" customFormat="1" x14ac:dyDescent="0.2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  <c r="Q187" s="3"/>
    </row>
    <row r="188" spans="1:17" s="17" customFormat="1" x14ac:dyDescent="0.2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  <c r="Q188" s="3"/>
    </row>
    <row r="189" spans="1:17" s="17" customFormat="1" x14ac:dyDescent="0.2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  <c r="Q189" s="3"/>
    </row>
    <row r="190" spans="1:17" s="17" customFormat="1" x14ac:dyDescent="0.2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  <c r="Q190" s="3"/>
    </row>
    <row r="191" spans="1:17" s="17" customFormat="1" x14ac:dyDescent="0.2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  <c r="Q191" s="3"/>
    </row>
    <row r="192" spans="1:17" s="17" customFormat="1" x14ac:dyDescent="0.2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  <c r="Q192" s="3"/>
    </row>
    <row r="193" spans="1:17" s="17" customFormat="1" x14ac:dyDescent="0.2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  <c r="Q193" s="3"/>
    </row>
    <row r="194" spans="1:17" s="17" customFormat="1" x14ac:dyDescent="0.2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  <c r="Q194" s="3"/>
    </row>
    <row r="195" spans="1:17" s="17" customFormat="1" x14ac:dyDescent="0.2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  <c r="Q195" s="3"/>
    </row>
    <row r="196" spans="1:17" s="17" customFormat="1" x14ac:dyDescent="0.2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  <c r="Q196" s="3"/>
    </row>
    <row r="197" spans="1:17" s="17" customFormat="1" x14ac:dyDescent="0.2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  <c r="Q197" s="3"/>
    </row>
    <row r="198" spans="1:17" s="17" customFormat="1" x14ac:dyDescent="0.2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  <c r="Q198" s="3"/>
    </row>
    <row r="199" spans="1:17" s="17" customFormat="1" x14ac:dyDescent="0.2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  <c r="Q199" s="3"/>
    </row>
    <row r="200" spans="1:17" s="17" customFormat="1" x14ac:dyDescent="0.2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  <c r="Q200" s="3"/>
    </row>
    <row r="201" spans="1:17" s="17" customFormat="1" x14ac:dyDescent="0.2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  <c r="Q201" s="3"/>
    </row>
    <row r="202" spans="1:17" s="17" customFormat="1" x14ac:dyDescent="0.2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  <c r="Q202" s="3"/>
    </row>
    <row r="203" spans="1:17" s="17" customFormat="1" x14ac:dyDescent="0.2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  <c r="Q203" s="3"/>
    </row>
    <row r="204" spans="1:17" s="17" customFormat="1" x14ac:dyDescent="0.2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  <c r="Q204" s="3"/>
    </row>
    <row r="205" spans="1:17" s="17" customFormat="1" x14ac:dyDescent="0.2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  <c r="Q205" s="3"/>
    </row>
    <row r="206" spans="1:17" s="17" customFormat="1" x14ac:dyDescent="0.2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  <c r="Q206" s="3"/>
    </row>
    <row r="207" spans="1:17" s="17" customFormat="1" x14ac:dyDescent="0.2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  <c r="Q207" s="3"/>
    </row>
    <row r="208" spans="1:17" s="17" customFormat="1" x14ac:dyDescent="0.2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  <c r="Q208" s="3"/>
    </row>
    <row r="209" spans="1:17" s="17" customFormat="1" x14ac:dyDescent="0.2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  <c r="Q209" s="3"/>
    </row>
    <row r="210" spans="1:17" s="17" customFormat="1" x14ac:dyDescent="0.2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  <c r="Q210" s="3"/>
    </row>
    <row r="211" spans="1:17" s="17" customFormat="1" x14ac:dyDescent="0.2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  <c r="Q211" s="3"/>
    </row>
    <row r="212" spans="1:17" s="17" customFormat="1" x14ac:dyDescent="0.2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  <c r="Q212" s="3"/>
    </row>
    <row r="213" spans="1:17" s="17" customFormat="1" x14ac:dyDescent="0.2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  <c r="Q213" s="3"/>
    </row>
    <row r="214" spans="1:17" s="17" customFormat="1" x14ac:dyDescent="0.2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  <c r="Q214" s="3"/>
    </row>
    <row r="215" spans="1:17" s="17" customFormat="1" x14ac:dyDescent="0.2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  <c r="Q215" s="3"/>
    </row>
    <row r="216" spans="1:17" s="17" customFormat="1" x14ac:dyDescent="0.2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  <c r="Q216" s="3"/>
    </row>
    <row r="217" spans="1:17" s="17" customFormat="1" x14ac:dyDescent="0.2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  <c r="Q217" s="3"/>
    </row>
    <row r="218" spans="1:17" s="17" customFormat="1" x14ac:dyDescent="0.2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  <c r="Q218" s="3"/>
    </row>
    <row r="219" spans="1:17" s="17" customFormat="1" x14ac:dyDescent="0.2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  <c r="Q219" s="3"/>
    </row>
    <row r="220" spans="1:17" s="17" customFormat="1" x14ac:dyDescent="0.2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  <c r="Q220" s="3"/>
    </row>
    <row r="221" spans="1:17" s="17" customFormat="1" x14ac:dyDescent="0.2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  <c r="Q221" s="3"/>
    </row>
    <row r="222" spans="1:17" s="17" customFormat="1" x14ac:dyDescent="0.2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  <c r="Q222" s="3"/>
    </row>
    <row r="223" spans="1:17" s="17" customFormat="1" x14ac:dyDescent="0.2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  <c r="Q223" s="3"/>
    </row>
    <row r="224" spans="1:17" s="17" customFormat="1" x14ac:dyDescent="0.2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  <c r="Q224" s="3"/>
    </row>
    <row r="225" spans="1:17" s="17" customFormat="1" x14ac:dyDescent="0.2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  <c r="Q225" s="3"/>
    </row>
    <row r="226" spans="1:17" s="17" customFormat="1" x14ac:dyDescent="0.2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  <c r="Q226" s="3"/>
    </row>
    <row r="227" spans="1:17" s="17" customFormat="1" x14ac:dyDescent="0.2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  <c r="Q227" s="3"/>
    </row>
    <row r="228" spans="1:17" s="17" customFormat="1" x14ac:dyDescent="0.2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  <c r="Q228" s="3"/>
    </row>
    <row r="229" spans="1:17" s="17" customFormat="1" x14ac:dyDescent="0.2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  <c r="Q229" s="3"/>
    </row>
    <row r="230" spans="1:17" s="17" customFormat="1" x14ac:dyDescent="0.2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  <c r="Q230" s="3"/>
    </row>
    <row r="231" spans="1:17" s="17" customFormat="1" x14ac:dyDescent="0.2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  <c r="Q231" s="3"/>
    </row>
    <row r="232" spans="1:17" s="17" customFormat="1" x14ac:dyDescent="0.2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  <c r="Q232" s="3"/>
    </row>
    <row r="233" spans="1:17" s="17" customFormat="1" x14ac:dyDescent="0.2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  <c r="Q233" s="3"/>
    </row>
    <row r="234" spans="1:17" s="17" customFormat="1" x14ac:dyDescent="0.2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  <c r="Q234" s="3"/>
    </row>
    <row r="235" spans="1:17" s="17" customFormat="1" x14ac:dyDescent="0.2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  <c r="Q235" s="3"/>
    </row>
    <row r="236" spans="1:17" s="17" customFormat="1" x14ac:dyDescent="0.2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  <c r="Q236" s="3"/>
    </row>
    <row r="237" spans="1:17" s="17" customFormat="1" x14ac:dyDescent="0.2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  <c r="Q237" s="3"/>
    </row>
    <row r="238" spans="1:17" s="17" customFormat="1" x14ac:dyDescent="0.2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  <c r="Q238" s="3"/>
    </row>
    <row r="239" spans="1:17" s="17" customFormat="1" x14ac:dyDescent="0.2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  <c r="Q239" s="3"/>
    </row>
    <row r="240" spans="1:17" s="17" customFormat="1" x14ac:dyDescent="0.2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  <c r="Q240" s="3"/>
    </row>
    <row r="241" spans="1:17" s="17" customFormat="1" x14ac:dyDescent="0.2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  <c r="Q241" s="3"/>
    </row>
    <row r="242" spans="1:17" s="17" customFormat="1" x14ac:dyDescent="0.2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  <c r="Q242" s="3"/>
    </row>
    <row r="243" spans="1:17" s="17" customFormat="1" x14ac:dyDescent="0.2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  <c r="Q243" s="3"/>
    </row>
    <row r="244" spans="1:17" s="17" customFormat="1" x14ac:dyDescent="0.2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  <c r="Q244" s="3"/>
    </row>
    <row r="245" spans="1:17" s="17" customFormat="1" x14ac:dyDescent="0.2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  <c r="Q245" s="3"/>
    </row>
    <row r="246" spans="1:17" s="17" customFormat="1" x14ac:dyDescent="0.2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  <c r="Q246" s="3"/>
    </row>
    <row r="247" spans="1:17" s="17" customFormat="1" x14ac:dyDescent="0.2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  <c r="Q247" s="3"/>
    </row>
    <row r="248" spans="1:17" s="17" customFormat="1" x14ac:dyDescent="0.25">
      <c r="A248" s="1"/>
      <c r="B248" s="1"/>
      <c r="C248" s="1"/>
      <c r="D248" s="1"/>
      <c r="E248" s="1"/>
      <c r="F248" s="1"/>
      <c r="G248" s="1"/>
      <c r="H248" s="1"/>
      <c r="I248" s="5"/>
      <c r="J248" s="1"/>
      <c r="K248" s="3"/>
      <c r="L248" s="3"/>
      <c r="M248" s="3"/>
      <c r="N248" s="3"/>
      <c r="O248" s="3"/>
      <c r="P248" s="3"/>
      <c r="Q248" s="3"/>
    </row>
    <row r="249" spans="1:17" s="17" customFormat="1" x14ac:dyDescent="0.25">
      <c r="A249" s="1"/>
      <c r="B249" s="1"/>
      <c r="C249" s="1"/>
      <c r="D249" s="1"/>
      <c r="E249" s="1"/>
      <c r="F249" s="1"/>
      <c r="G249" s="1"/>
      <c r="H249" s="1"/>
      <c r="I249" s="5"/>
      <c r="J249" s="1"/>
      <c r="K249" s="3"/>
      <c r="L249" s="3"/>
      <c r="M249" s="3"/>
      <c r="N249" s="3"/>
      <c r="O249" s="3"/>
      <c r="P249" s="3"/>
      <c r="Q249" s="3"/>
    </row>
    <row r="250" spans="1:17" s="17" customFormat="1" x14ac:dyDescent="0.25">
      <c r="A250" s="1"/>
      <c r="B250" s="1"/>
      <c r="C250" s="1"/>
      <c r="D250" s="1"/>
      <c r="E250" s="1"/>
      <c r="F250" s="1"/>
      <c r="G250" s="1"/>
      <c r="H250" s="1"/>
      <c r="I250" s="5"/>
      <c r="J250" s="1"/>
      <c r="K250" s="3"/>
      <c r="L250" s="3"/>
      <c r="M250" s="3"/>
      <c r="N250" s="3"/>
      <c r="O250" s="3"/>
      <c r="P250" s="3"/>
      <c r="Q250" s="3"/>
    </row>
    <row r="251" spans="1:17" s="17" customFormat="1" x14ac:dyDescent="0.25">
      <c r="A251" s="1"/>
      <c r="B251" s="1"/>
      <c r="C251" s="1"/>
      <c r="D251" s="1"/>
      <c r="E251" s="1"/>
      <c r="F251" s="1"/>
      <c r="G251" s="1"/>
      <c r="H251" s="1"/>
      <c r="I251" s="5"/>
      <c r="J251" s="1"/>
      <c r="K251" s="3"/>
      <c r="L251" s="3"/>
      <c r="M251" s="3"/>
      <c r="N251" s="3"/>
      <c r="O251" s="3"/>
      <c r="P251" s="3"/>
      <c r="Q251" s="3"/>
    </row>
    <row r="252" spans="1:17" s="17" customFormat="1" x14ac:dyDescent="0.25">
      <c r="A252" s="1"/>
      <c r="B252" s="1"/>
      <c r="C252" s="1"/>
      <c r="D252" s="1"/>
      <c r="E252" s="1"/>
      <c r="F252" s="1"/>
      <c r="G252" s="1"/>
      <c r="H252" s="1"/>
      <c r="I252" s="5"/>
      <c r="J252" s="1"/>
      <c r="K252" s="3"/>
      <c r="L252" s="3"/>
      <c r="M252" s="3"/>
      <c r="N252" s="3"/>
      <c r="O252" s="3"/>
      <c r="P252" s="3"/>
      <c r="Q252" s="3"/>
    </row>
    <row r="253" spans="1:17" s="17" customFormat="1" x14ac:dyDescent="0.25">
      <c r="A253" s="1"/>
      <c r="B253" s="1"/>
      <c r="C253" s="1"/>
      <c r="D253" s="1"/>
      <c r="E253" s="1"/>
      <c r="F253" s="1"/>
      <c r="G253" s="1"/>
      <c r="H253" s="1"/>
      <c r="I253" s="5"/>
      <c r="J253" s="1"/>
      <c r="K253" s="3"/>
      <c r="L253" s="3"/>
      <c r="M253" s="3"/>
      <c r="N253" s="3"/>
      <c r="O253" s="3"/>
      <c r="P253" s="3"/>
      <c r="Q253" s="3"/>
    </row>
    <row r="254" spans="1:17" s="17" customFormat="1" x14ac:dyDescent="0.25">
      <c r="A254" s="1"/>
      <c r="B254" s="1"/>
      <c r="C254" s="1"/>
      <c r="D254" s="1"/>
      <c r="E254" s="1"/>
      <c r="F254" s="1"/>
      <c r="G254" s="1"/>
      <c r="H254" s="1"/>
      <c r="I254" s="5"/>
      <c r="J254" s="1"/>
      <c r="K254" s="3"/>
      <c r="L254" s="3"/>
      <c r="M254" s="3"/>
      <c r="N254" s="3"/>
      <c r="O254" s="3"/>
      <c r="P254" s="3"/>
      <c r="Q254" s="3"/>
    </row>
    <row r="255" spans="1:17" s="17" customFormat="1" x14ac:dyDescent="0.25">
      <c r="A255" s="1"/>
      <c r="B255" s="1"/>
      <c r="C255" s="1"/>
      <c r="D255" s="1"/>
      <c r="E255" s="1"/>
      <c r="F255" s="1"/>
      <c r="G255" s="1"/>
      <c r="H255" s="1"/>
      <c r="I255" s="5"/>
      <c r="J255" s="1"/>
      <c r="K255" s="3"/>
      <c r="L255" s="3"/>
      <c r="M255" s="3"/>
      <c r="N255" s="3"/>
      <c r="O255" s="3"/>
      <c r="P255" s="3"/>
      <c r="Q255" s="3"/>
    </row>
    <row r="256" spans="1:17" s="17" customFormat="1" x14ac:dyDescent="0.25">
      <c r="A256" s="1"/>
      <c r="B256" s="1"/>
      <c r="C256" s="1"/>
      <c r="D256" s="1"/>
      <c r="E256" s="1"/>
      <c r="F256" s="1"/>
      <c r="G256" s="1"/>
      <c r="H256" s="1"/>
      <c r="I256" s="5"/>
      <c r="J256" s="1"/>
      <c r="K256" s="3"/>
      <c r="L256" s="3"/>
      <c r="M256" s="3"/>
      <c r="N256" s="3"/>
      <c r="O256" s="3"/>
      <c r="P256" s="3"/>
      <c r="Q256" s="3"/>
    </row>
    <row r="257" spans="1:17" s="17" customFormat="1" x14ac:dyDescent="0.25">
      <c r="A257" s="1"/>
      <c r="B257" s="1"/>
      <c r="C257" s="1"/>
      <c r="D257" s="1"/>
      <c r="E257" s="1"/>
      <c r="F257" s="1"/>
      <c r="G257" s="1"/>
      <c r="H257" s="1"/>
      <c r="I257" s="5"/>
      <c r="J257" s="1"/>
      <c r="K257" s="3"/>
      <c r="L257" s="3"/>
      <c r="M257" s="3"/>
      <c r="N257" s="3"/>
      <c r="O257" s="3"/>
      <c r="P257" s="3"/>
      <c r="Q257" s="3"/>
    </row>
    <row r="258" spans="1:17" s="17" customFormat="1" x14ac:dyDescent="0.25">
      <c r="A258" s="1"/>
      <c r="B258" s="1"/>
      <c r="C258" s="1"/>
      <c r="D258" s="1"/>
      <c r="E258" s="1"/>
      <c r="F258" s="1"/>
      <c r="G258" s="1"/>
      <c r="H258" s="1"/>
      <c r="I258" s="5"/>
      <c r="J258" s="1"/>
      <c r="K258" s="3"/>
      <c r="L258" s="3"/>
      <c r="M258" s="3"/>
      <c r="N258" s="3"/>
      <c r="O258" s="3"/>
      <c r="P258" s="3"/>
      <c r="Q258" s="3"/>
    </row>
    <row r="259" spans="1:17" s="17" customFormat="1" x14ac:dyDescent="0.25">
      <c r="A259" s="1"/>
      <c r="B259" s="1"/>
      <c r="C259" s="1"/>
      <c r="D259" s="1"/>
      <c r="E259" s="1"/>
      <c r="F259" s="1"/>
      <c r="G259" s="1"/>
      <c r="H259" s="1"/>
      <c r="I259" s="5"/>
      <c r="J259" s="1"/>
      <c r="K259" s="3"/>
      <c r="L259" s="3"/>
      <c r="M259" s="3"/>
      <c r="N259" s="3"/>
      <c r="O259" s="3"/>
      <c r="P259" s="3"/>
      <c r="Q259" s="3"/>
    </row>
    <row r="260" spans="1:17" s="17" customFormat="1" x14ac:dyDescent="0.25">
      <c r="A260" s="1"/>
      <c r="B260" s="1"/>
      <c r="C260" s="1"/>
      <c r="D260" s="1"/>
      <c r="E260" s="1"/>
      <c r="F260" s="1"/>
      <c r="G260" s="1"/>
      <c r="H260" s="1"/>
      <c r="I260" s="5"/>
      <c r="J260" s="1"/>
      <c r="K260" s="3"/>
      <c r="L260" s="3"/>
      <c r="M260" s="3"/>
      <c r="N260" s="3"/>
      <c r="O260" s="3"/>
      <c r="P260" s="3"/>
      <c r="Q260" s="3"/>
    </row>
  </sheetData>
  <mergeCells count="13">
    <mergeCell ref="A18:J18"/>
    <mergeCell ref="A15:A16"/>
    <mergeCell ref="C15:C16"/>
    <mergeCell ref="D15:D16"/>
    <mergeCell ref="E15:E16"/>
    <mergeCell ref="I15:I16"/>
    <mergeCell ref="J15:J16"/>
    <mergeCell ref="B13:G13"/>
    <mergeCell ref="B5:C5"/>
    <mergeCell ref="G5:I5"/>
    <mergeCell ref="B9:I9"/>
    <mergeCell ref="B11:G11"/>
    <mergeCell ref="B12:G12"/>
  </mergeCells>
  <phoneticPr fontId="18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Vandentiekis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Vilma Vilutytė</cp:lastModifiedBy>
  <cp:lastPrinted>2021-04-01T07:49:24Z</cp:lastPrinted>
  <dcterms:created xsi:type="dcterms:W3CDTF">2015-12-09T10:14:00Z</dcterms:created>
  <dcterms:modified xsi:type="dcterms:W3CDTF">2023-04-17T00:54:12Z</dcterms:modified>
</cp:coreProperties>
</file>